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1180" windowWidth="32560" windowHeight="18860" activeTab="0"/>
  </bookViews>
  <sheets>
    <sheet name="AAVSO Solar Correlations yyyy" sheetId="1" r:id="rId1"/>
    <sheet name="SIDC Solar Correlations yyyy" sheetId="2" r:id="rId2"/>
    <sheet name="AAVSO Print Sheet" sheetId="3" r:id="rId3"/>
    <sheet name="SIDC Print Sheet" sheetId="4" r:id="rId4"/>
  </sheets>
  <definedNames>
    <definedName name="_ATPCorr_Dlg_Results" localSheetId="0" hidden="1">{2;#N/A;"R2C1:R12C2";#N/A;"R14C1:R20C2";#N/A;1;#N/A;#N/A;TRUE;#N/A;#N/A;#N/A}</definedName>
    <definedName name="_ATPCorr_Dlg_Types" localSheetId="0" hidden="1">{"Excel Help!1784";5;10;5;10;5;11;112;112;13;1;2;24}</definedName>
    <definedName name="_ATPCorr_Range1" localSheetId="0" hidden="1">'AAVSO Solar Correlations yyyy'!$B$2:$C$12</definedName>
    <definedName name="_ATPCorr_Range2" localSheetId="0" hidden="1">'AAVSO Solar Correlations yyyy'!$B$17:$C$21</definedName>
  </definedNames>
  <calcPr fullCalcOnLoad="1" refMode="R1C1"/>
</workbook>
</file>

<file path=xl/sharedStrings.xml><?xml version="1.0" encoding="utf-8"?>
<sst xmlns="http://schemas.openxmlformats.org/spreadsheetml/2006/main" count="260" uniqueCount="52">
  <si>
    <t>January</t>
  </si>
  <si>
    <t xml:space="preserve">                            </t>
  </si>
  <si>
    <t>February</t>
  </si>
  <si>
    <t xml:space="preserve">             </t>
  </si>
  <si>
    <t>March</t>
  </si>
  <si>
    <t xml:space="preserve">               </t>
  </si>
  <si>
    <t>April</t>
  </si>
  <si>
    <t xml:space="preserve">                </t>
  </si>
  <si>
    <t>May</t>
  </si>
  <si>
    <t>June</t>
  </si>
  <si>
    <t xml:space="preserve">              </t>
  </si>
  <si>
    <t>July</t>
  </si>
  <si>
    <t>August</t>
  </si>
  <si>
    <t xml:space="preserve">         </t>
  </si>
  <si>
    <t>September</t>
  </si>
  <si>
    <t>October</t>
  </si>
  <si>
    <t xml:space="preserve">           </t>
  </si>
  <si>
    <t>November</t>
  </si>
  <si>
    <t>December</t>
  </si>
  <si>
    <t>Statistic</t>
  </si>
  <si>
    <r>
      <t>R</t>
    </r>
    <r>
      <rPr>
        <b/>
        <vertAlign val="subscript"/>
        <sz val="10"/>
        <rFont val="Geneva"/>
        <family val="0"/>
      </rPr>
      <t>a</t>
    </r>
  </si>
  <si>
    <r>
      <t>R</t>
    </r>
    <r>
      <rPr>
        <b/>
        <vertAlign val="subscript"/>
        <sz val="10"/>
        <rFont val="Geneva"/>
        <family val="0"/>
      </rPr>
      <t>i</t>
    </r>
  </si>
  <si>
    <r>
      <t>R</t>
    </r>
    <r>
      <rPr>
        <b/>
        <vertAlign val="subscript"/>
        <sz val="10"/>
        <rFont val="Geneva"/>
        <family val="0"/>
      </rPr>
      <t>a</t>
    </r>
    <r>
      <rPr>
        <b/>
        <sz val="10"/>
        <rFont val="Geneva"/>
        <family val="0"/>
      </rPr>
      <t>/R</t>
    </r>
    <r>
      <rPr>
        <b/>
        <vertAlign val="subscript"/>
        <sz val="10"/>
        <rFont val="Geneva"/>
        <family val="0"/>
      </rPr>
      <t>i</t>
    </r>
  </si>
  <si>
    <t>N</t>
  </si>
  <si>
    <t>Mean</t>
  </si>
  <si>
    <t>s</t>
  </si>
  <si>
    <t>r</t>
  </si>
  <si>
    <r>
      <t>Est. K</t>
    </r>
    <r>
      <rPr>
        <b/>
        <vertAlign val="subscript"/>
        <sz val="10"/>
        <rFont val="Geneva"/>
        <family val="0"/>
      </rPr>
      <t>i</t>
    </r>
  </si>
  <si>
    <r>
      <t>r</t>
    </r>
    <r>
      <rPr>
        <b/>
        <vertAlign val="superscript"/>
        <sz val="10"/>
        <rFont val="Geneva"/>
        <family val="0"/>
      </rPr>
      <t>2</t>
    </r>
  </si>
  <si>
    <t>Total N:</t>
  </si>
  <si>
    <t xml:space="preserve">        </t>
  </si>
  <si>
    <t xml:space="preserve">            </t>
  </si>
  <si>
    <t xml:space="preserve">          </t>
  </si>
  <si>
    <t>σ</t>
  </si>
  <si>
    <t xml:space="preserve">                           </t>
  </si>
  <si>
    <r>
      <t>R</t>
    </r>
    <r>
      <rPr>
        <b/>
        <vertAlign val="subscript"/>
        <sz val="10"/>
        <rFont val="Geneva"/>
        <family val="0"/>
      </rPr>
      <t>Int</t>
    </r>
  </si>
  <si>
    <t>Ri</t>
  </si>
  <si>
    <r>
      <t>R</t>
    </r>
    <r>
      <rPr>
        <b/>
        <vertAlign val="subscript"/>
        <sz val="10"/>
        <rFont val="Geneva"/>
        <family val="0"/>
      </rPr>
      <t>a</t>
    </r>
    <r>
      <rPr>
        <b/>
        <sz val="10"/>
        <rFont val="Geneva"/>
        <family val="0"/>
      </rPr>
      <t>/R</t>
    </r>
    <r>
      <rPr>
        <b/>
        <vertAlign val="subscript"/>
        <sz val="10"/>
        <rFont val="Geneva"/>
        <family val="0"/>
      </rPr>
      <t>Int</t>
    </r>
  </si>
  <si>
    <r>
      <t>R</t>
    </r>
    <r>
      <rPr>
        <b/>
        <vertAlign val="subscript"/>
        <sz val="10"/>
        <rFont val="Geneva"/>
        <family val="0"/>
      </rPr>
      <t>int</t>
    </r>
  </si>
  <si>
    <r>
      <t>R</t>
    </r>
    <r>
      <rPr>
        <b/>
        <vertAlign val="subscript"/>
        <sz val="10"/>
        <rFont val="Geneva"/>
        <family val="0"/>
      </rPr>
      <t>a</t>
    </r>
    <r>
      <rPr>
        <b/>
        <sz val="10"/>
        <rFont val="Geneva"/>
        <family val="0"/>
      </rPr>
      <t>/R</t>
    </r>
    <r>
      <rPr>
        <b/>
        <vertAlign val="subscript"/>
        <sz val="10"/>
        <rFont val="Geneva"/>
        <family val="0"/>
      </rPr>
      <t>int</t>
    </r>
  </si>
  <si>
    <r>
      <t>Ra/R</t>
    </r>
    <r>
      <rPr>
        <b/>
        <vertAlign val="subscript"/>
        <sz val="10"/>
        <rFont val="Geneva"/>
        <family val="0"/>
      </rPr>
      <t>Int</t>
    </r>
  </si>
  <si>
    <r>
      <t>r</t>
    </r>
    <r>
      <rPr>
        <b/>
        <vertAlign val="subscript"/>
        <sz val="10"/>
        <rFont val="Geneva"/>
        <family val="0"/>
      </rPr>
      <t>Ra/Rint</t>
    </r>
  </si>
  <si>
    <r>
      <t>r</t>
    </r>
    <r>
      <rPr>
        <b/>
        <vertAlign val="superscript"/>
        <sz val="10"/>
        <rFont val="Geneva"/>
        <family val="0"/>
      </rPr>
      <t>2</t>
    </r>
    <r>
      <rPr>
        <b/>
        <vertAlign val="subscript"/>
        <sz val="10"/>
        <rFont val="Geneva"/>
        <family val="0"/>
      </rPr>
      <t>Ra/Rint</t>
    </r>
  </si>
  <si>
    <r>
      <t>r</t>
    </r>
    <r>
      <rPr>
        <b/>
        <vertAlign val="subscript"/>
        <sz val="10"/>
        <rFont val="Geneva"/>
        <family val="0"/>
      </rPr>
      <t>Ri/Rint</t>
    </r>
  </si>
  <si>
    <r>
      <t>r</t>
    </r>
    <r>
      <rPr>
        <b/>
        <vertAlign val="superscript"/>
        <sz val="10"/>
        <rFont val="Geneva"/>
        <family val="0"/>
      </rPr>
      <t>2</t>
    </r>
    <r>
      <rPr>
        <b/>
        <vertAlign val="subscript"/>
        <sz val="10"/>
        <rFont val="Geneva"/>
        <family val="0"/>
      </rPr>
      <t>Ri/Rint</t>
    </r>
  </si>
  <si>
    <t>Mean r for yyyy:</t>
  </si>
  <si>
    <t>Mdn r for yyyy:</t>
  </si>
  <si>
    <r>
      <t>Est. K</t>
    </r>
    <r>
      <rPr>
        <b/>
        <vertAlign val="subscript"/>
        <sz val="10"/>
        <rFont val="Geneva"/>
        <family val="0"/>
      </rPr>
      <t>i</t>
    </r>
    <r>
      <rPr>
        <b/>
        <sz val="10"/>
        <rFont val="Geneva"/>
        <family val="0"/>
      </rPr>
      <t xml:space="preserve"> for yyyy:</t>
    </r>
  </si>
  <si>
    <t>Total N for yyyy:</t>
  </si>
  <si>
    <t>Est. Ki for yyyy:</t>
  </si>
  <si>
    <r>
      <t>Mean r</t>
    </r>
    <r>
      <rPr>
        <b/>
        <vertAlign val="subscript"/>
        <sz val="10"/>
        <rFont val="Geneva"/>
        <family val="0"/>
      </rPr>
      <t xml:space="preserve">Ra/Rint </t>
    </r>
    <r>
      <rPr>
        <b/>
        <sz val="10"/>
        <rFont val="Geneva"/>
        <family val="0"/>
      </rPr>
      <t>for yyyy:</t>
    </r>
  </si>
  <si>
    <r>
      <t>Mean r</t>
    </r>
    <r>
      <rPr>
        <b/>
        <vertAlign val="superscript"/>
        <sz val="10"/>
        <rFont val="Geneva"/>
        <family val="0"/>
      </rPr>
      <t>2</t>
    </r>
    <r>
      <rPr>
        <b/>
        <vertAlign val="subscript"/>
        <sz val="10"/>
        <rFont val="Geneva"/>
        <family val="0"/>
      </rPr>
      <t>Ra/Rint</t>
    </r>
    <r>
      <rPr>
        <b/>
        <sz val="10"/>
        <rFont val="Geneva"/>
        <family val="0"/>
      </rPr>
      <t xml:space="preserve"> for yyyy: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</si>
</sst>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Geneva"/>
      <family val="0"/>
    </font>
    <font>
      <sz val="12"/>
      <color indexed="8"/>
      <name val="Calibri"/>
      <family val="2"/>
    </font>
    <font>
      <b/>
      <sz val="10"/>
      <name val="Geneva"/>
      <family val="0"/>
    </font>
    <font>
      <sz val="9"/>
      <name val="Geneva"/>
      <family val="0"/>
    </font>
    <font>
      <b/>
      <sz val="10"/>
      <name val="Symbol"/>
      <family val="0"/>
    </font>
    <font>
      <b/>
      <vertAlign val="superscript"/>
      <sz val="10"/>
      <name val="Geneva"/>
      <family val="0"/>
    </font>
    <font>
      <b/>
      <vertAlign val="subscript"/>
      <sz val="10"/>
      <name val="Geneva"/>
      <family val="0"/>
    </font>
    <font>
      <sz val="8"/>
      <name val="Verdana"/>
      <family val="0"/>
    </font>
    <font>
      <u val="single"/>
      <sz val="10"/>
      <color indexed="39"/>
      <name val="Geneva"/>
      <family val="0"/>
    </font>
    <font>
      <u val="single"/>
      <sz val="10"/>
      <color indexed="36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0"/>
      <color indexed="8"/>
      <name val="Geneva"/>
      <family val="0"/>
    </font>
    <font>
      <sz val="9"/>
      <color indexed="8"/>
      <name val="Geneva"/>
      <family val="0"/>
    </font>
    <font>
      <b/>
      <vertAlign val="subscript"/>
      <sz val="9"/>
      <color indexed="8"/>
      <name val="Geneva"/>
      <family val="0"/>
    </font>
    <font>
      <b/>
      <sz val="9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5025"/>
          <c:w val="0.84875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yyyy'!$C$2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yyyy'!$B$3:$B$34</c:f>
              <c:numCache/>
            </c:numRef>
          </c:xVal>
          <c:yVal>
            <c:numRef>
              <c:f>'AAVSO Solar Correlations yyyy'!$C$3:$C$34</c:f>
              <c:numCache/>
            </c:numRef>
          </c:yVal>
          <c:smooth val="0"/>
        </c:ser>
        <c:axId val="53074938"/>
        <c:axId val="7912395"/>
      </c:scatterChart>
      <c:valAx>
        <c:axId val="5307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Jan 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912395"/>
        <c:crosses val="autoZero"/>
        <c:crossBetween val="midCat"/>
        <c:dispUnits/>
      </c:valAx>
      <c:valAx>
        <c:axId val="791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Ri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07493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4775"/>
          <c:w val="0.84725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yyyy'!$AC$3:$AC$22</c:f>
              <c:numCache/>
            </c:numRef>
          </c:xVal>
          <c:yVal>
            <c:numRef>
              <c:f>'AAVSO Solar Correlations yyyy'!$AD$3:$AD$22</c:f>
              <c:numCache/>
            </c:numRef>
          </c:yVal>
          <c:smooth val="0"/>
        </c:ser>
        <c:axId val="22817780"/>
        <c:axId val="4033429"/>
      </c:scatterChart>
      <c:valAx>
        <c:axId val="2281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Oct 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33429"/>
        <c:crosses val="autoZero"/>
        <c:crossBetween val="midCat"/>
        <c:dispUnits/>
      </c:valAx>
      <c:valAx>
        <c:axId val="403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281778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4775"/>
          <c:w val="0.858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yyyy'!$AJ$3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yyyy'!$AI$4:$AI$34</c:f>
              <c:numCache/>
            </c:numRef>
          </c:xVal>
          <c:yVal>
            <c:numRef>
              <c:f>'AAVSO Solar Correlations yyyy'!$AJ$4:$AJ$34</c:f>
              <c:numCache/>
            </c:numRef>
          </c:yVal>
          <c:smooth val="0"/>
        </c:ser>
        <c:axId val="36300862"/>
        <c:axId val="58272303"/>
      </c:scatterChart>
      <c:valAx>
        <c:axId val="36300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: Dec 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272303"/>
        <c:crosses val="autoZero"/>
        <c:crossBetween val="midCat"/>
        <c:dispUnits/>
      </c:valAx>
      <c:valAx>
        <c:axId val="5827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30086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04925"/>
          <c:w val="0.842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yyyy'!$AF$3:$AF$11</c:f>
              <c:numCache/>
            </c:numRef>
          </c:xVal>
          <c:yVal>
            <c:numRef>
              <c:f>'AAVSO Solar Correlations yyyy'!$AG$3:$AG$11</c:f>
              <c:numCache/>
            </c:numRef>
          </c:yVal>
          <c:smooth val="0"/>
        </c:ser>
        <c:axId val="54688680"/>
        <c:axId val="22436073"/>
      </c:scatterChart>
      <c:valAx>
        <c:axId val="54688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Nov 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36073"/>
        <c:crosses val="autoZero"/>
        <c:crossBetween val="midCat"/>
        <c:dispUnits/>
      </c:valAx>
      <c:valAx>
        <c:axId val="22436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3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8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58"/>
          <c:w val="0.84875"/>
          <c:h val="0.7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yyyy'!$E$3:$E$33</c:f>
              <c:numCache/>
            </c:numRef>
          </c:xVal>
          <c:yVal>
            <c:numRef>
              <c:f>'SIDC Solar Correlations yyyy'!$F$3:$F$33</c:f>
              <c:numCache/>
            </c:numRef>
          </c:yVal>
          <c:smooth val="0"/>
        </c:ser>
        <c:axId val="598066"/>
        <c:axId val="5382595"/>
      </c:scatterChart>
      <c:valAx>
        <c:axId val="598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Feb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82595"/>
        <c:crosses val="autoZero"/>
        <c:crossBetween val="midCat"/>
        <c:dispUnits/>
      </c:valAx>
      <c:valAx>
        <c:axId val="5382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806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5825"/>
          <c:w val="0.84175"/>
          <c:h val="0.7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yyyy'!$H$3:$H$33</c:f>
              <c:numCache/>
            </c:numRef>
          </c:xVal>
          <c:yVal>
            <c:numRef>
              <c:f>'SIDC Solar Correlations yyyy'!$I$3:$I$33</c:f>
              <c:numCache/>
            </c:numRef>
          </c:yVal>
          <c:smooth val="0"/>
        </c:ser>
        <c:axId val="48443356"/>
        <c:axId val="33337021"/>
      </c:scatterChart>
      <c:valAx>
        <c:axId val="48443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Mar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3337021"/>
        <c:crosses val="autoZero"/>
        <c:crossBetween val="midCat"/>
        <c:dispUnits/>
      </c:valAx>
      <c:valAx>
        <c:axId val="3333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44335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5725"/>
          <c:w val="0.84875"/>
          <c:h val="0.7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yyyy'!$K$3:$K$33</c:f>
              <c:numCache/>
            </c:numRef>
          </c:xVal>
          <c:yVal>
            <c:numRef>
              <c:f>'SIDC Solar Correlations yyyy'!$L$3:$L$33</c:f>
              <c:numCache/>
            </c:numRef>
          </c:yVal>
          <c:smooth val="0"/>
        </c:ser>
        <c:axId val="31597734"/>
        <c:axId val="15944151"/>
      </c:scatterChart>
      <c:valAx>
        <c:axId val="3159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Apr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944151"/>
        <c:crosses val="autoZero"/>
        <c:crossBetween val="midCat"/>
        <c:dispUnits/>
      </c:valAx>
      <c:valAx>
        <c:axId val="1594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59773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575"/>
          <c:w val="0.843"/>
          <c:h val="0.7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yyyy'!$N$3:$N$33</c:f>
              <c:numCache/>
            </c:numRef>
          </c:xVal>
          <c:yVal>
            <c:numRef>
              <c:f>'SIDC Solar Correlations yyyy'!$O$3:$O$33</c:f>
              <c:numCache/>
            </c:numRef>
          </c:yVal>
          <c:smooth val="0"/>
        </c:ser>
        <c:axId val="9279632"/>
        <c:axId val="16407825"/>
      </c:scatterChart>
      <c:valAx>
        <c:axId val="927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Mar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6407825"/>
        <c:crosses val="autoZero"/>
        <c:crossBetween val="midCat"/>
        <c:dispUnits/>
      </c:valAx>
      <c:valAx>
        <c:axId val="16407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Ri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27963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058"/>
          <c:w val="0.8372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yyyy'!$Q$3:$Q$33</c:f>
              <c:numCache/>
            </c:numRef>
          </c:xVal>
          <c:yVal>
            <c:numRef>
              <c:f>'SIDC Solar Correlations yyyy'!$R$3:$R$33</c:f>
              <c:numCache/>
            </c:numRef>
          </c:yVal>
          <c:smooth val="0"/>
        </c:ser>
        <c:axId val="13452698"/>
        <c:axId val="53965419"/>
      </c:scatterChart>
      <c:valAx>
        <c:axId val="1345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Jun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965419"/>
        <c:crosses val="autoZero"/>
        <c:crossBetween val="midCat"/>
        <c:dispUnits/>
      </c:valAx>
      <c:valAx>
        <c:axId val="5396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345269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5975"/>
          <c:w val="0.84475"/>
          <c:h val="0.7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yyyy'!$T$3:$T$33</c:f>
              <c:numCache/>
            </c:numRef>
          </c:xVal>
          <c:yVal>
            <c:numRef>
              <c:f>'SIDC Solar Correlations yyyy'!$U$3:$U$33</c:f>
              <c:numCache/>
            </c:numRef>
          </c:yVal>
          <c:smooth val="0"/>
        </c:ser>
        <c:axId val="15926724"/>
        <c:axId val="9122789"/>
      </c:scatterChart>
      <c:valAx>
        <c:axId val="1592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Jul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122789"/>
        <c:crosses val="autoZero"/>
        <c:crossBetween val="midCat"/>
        <c:dispUnits/>
      </c:valAx>
      <c:valAx>
        <c:axId val="912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92672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6"/>
          <c:w val="0.84475"/>
          <c:h val="0.7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yyyy'!$W$3:$W$33</c:f>
              <c:numCache/>
            </c:numRef>
          </c:xVal>
          <c:yVal>
            <c:numRef>
              <c:f>'SIDC Solar Correlations yyyy'!$X$3:$X$33</c:f>
              <c:numCache/>
            </c:numRef>
          </c:yVal>
          <c:smooth val="0"/>
        </c:ser>
        <c:axId val="14996238"/>
        <c:axId val="748415"/>
      </c:scatterChart>
      <c:valAx>
        <c:axId val="14996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Aug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9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48415"/>
        <c:crosses val="autoZero"/>
        <c:crossBetween val="midCat"/>
        <c:dispUnits/>
      </c:valAx>
      <c:valAx>
        <c:axId val="748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99623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5025"/>
          <c:w val="0.8457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yyyy'!$E$3:$E$34</c:f>
              <c:numCache/>
            </c:numRef>
          </c:xVal>
          <c:yVal>
            <c:numRef>
              <c:f>'AAVSO Solar Correlations yyyy'!$F$3:$F$34</c:f>
              <c:numCache/>
            </c:numRef>
          </c:yVal>
          <c:smooth val="0"/>
        </c:ser>
        <c:axId val="4102692"/>
        <c:axId val="36924229"/>
      </c:scatterChart>
      <c:valAx>
        <c:axId val="4102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Feb 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924229"/>
        <c:crosses val="autoZero"/>
        <c:crossBetween val="midCat"/>
        <c:dispUnits/>
      </c:valAx>
      <c:valAx>
        <c:axId val="36924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10269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5975"/>
          <c:w val="0.84475"/>
          <c:h val="0.7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yyyy'!$Z$3:$Z$34</c:f>
              <c:numCache/>
            </c:numRef>
          </c:xVal>
          <c:yVal>
            <c:numRef>
              <c:f>'SIDC Solar Correlations yyyy'!$AA$3:$AA$34</c:f>
              <c:numCache/>
            </c:numRef>
          </c:yVal>
          <c:smooth val="0"/>
        </c:ser>
        <c:axId val="6735736"/>
        <c:axId val="60621625"/>
      </c:scatterChart>
      <c:valAx>
        <c:axId val="673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Sep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0621625"/>
        <c:crosses val="autoZero"/>
        <c:crossBetween val="midCat"/>
        <c:dispUnits/>
      </c:valAx>
      <c:valAx>
        <c:axId val="6062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73573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6"/>
          <c:w val="0.84175"/>
          <c:h val="0.7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yyyy'!$AC$3:$AC$34</c:f>
              <c:numCache/>
            </c:numRef>
          </c:xVal>
          <c:yVal>
            <c:numRef>
              <c:f>'SIDC Solar Correlations yyyy'!$AD$3:$AD$34</c:f>
              <c:numCache/>
            </c:numRef>
          </c:yVal>
          <c:smooth val="0"/>
        </c:ser>
        <c:axId val="8723714"/>
        <c:axId val="11404563"/>
      </c:scatterChart>
      <c:valAx>
        <c:axId val="8723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Oct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9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404563"/>
        <c:crosses val="autoZero"/>
        <c:crossBetween val="midCat"/>
        <c:dispUnits/>
      </c:valAx>
      <c:valAx>
        <c:axId val="11404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872371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.05975"/>
          <c:w val="0.8395"/>
          <c:h val="0.7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yyyy'!$AF$3:$AF$34</c:f>
              <c:numCache/>
            </c:numRef>
          </c:xVal>
          <c:yVal>
            <c:numRef>
              <c:f>'SIDC Solar Correlations yyyy'!$AG$3:$AG$34</c:f>
              <c:numCache/>
            </c:numRef>
          </c:yVal>
          <c:smooth val="0"/>
        </c:ser>
        <c:axId val="35532204"/>
        <c:axId val="51354381"/>
      </c:scatterChart>
      <c:valAx>
        <c:axId val="3553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Nov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354381"/>
        <c:crosses val="autoZero"/>
        <c:crossBetween val="midCat"/>
        <c:dispUnits/>
      </c:valAx>
      <c:valAx>
        <c:axId val="51354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53220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058"/>
          <c:w val="0.83725"/>
          <c:h val="0.7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yyyy'!$B$3:$B$33</c:f>
              <c:numCache/>
            </c:numRef>
          </c:xVal>
          <c:yVal>
            <c:numRef>
              <c:f>'SIDC Solar Correlations yyyy'!$C$3:$C$33</c:f>
              <c:numCache/>
            </c:numRef>
          </c:yVal>
          <c:smooth val="0"/>
        </c:ser>
        <c:axId val="59536246"/>
        <c:axId val="66064167"/>
      </c:scatterChart>
      <c:valAx>
        <c:axId val="59536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Jan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6064167"/>
        <c:crosses val="autoZero"/>
        <c:crossBetween val="midCat"/>
        <c:dispUnits/>
      </c:valAx>
      <c:valAx>
        <c:axId val="66064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53624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5"/>
          <c:y val="0.059"/>
          <c:w val="0.817"/>
          <c:h val="0.7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'SIDC Solar Correlations yyyy'!$AI$3:$AI$34</c:f>
              <c:numCache/>
            </c:numRef>
          </c:xVal>
          <c:yVal>
            <c:numRef>
              <c:f>'SIDC Solar Correlations yyyy'!$AJ$3:$AJ$34</c:f>
              <c:numCache/>
            </c:numRef>
          </c:yVal>
          <c:smooth val="0"/>
        </c:ser>
        <c:axId val="57706592"/>
        <c:axId val="49597281"/>
      </c:scatterChart>
      <c:valAx>
        <c:axId val="5770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Dec 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int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597281"/>
        <c:crosses val="autoZero"/>
        <c:crossBetween val="midCat"/>
        <c:dispUnits/>
      </c:valAx>
      <c:valAx>
        <c:axId val="4959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770659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75"/>
          <c:y val="0.04975"/>
          <c:w val="0.84625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yyyy'!$I$2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yyyy'!$H$3:$H$34</c:f>
              <c:numCache/>
            </c:numRef>
          </c:xVal>
          <c:yVal>
            <c:numRef>
              <c:f>'AAVSO Solar Correlations yyyy'!$I$3:$I$34</c:f>
              <c:numCache/>
            </c:numRef>
          </c:yVal>
          <c:smooth val="0"/>
        </c:ser>
        <c:axId val="63882606"/>
        <c:axId val="38072543"/>
      </c:scatterChart>
      <c:valAx>
        <c:axId val="6388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Mar 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072543"/>
        <c:crosses val="autoZero"/>
        <c:crossBetween val="midCat"/>
        <c:dispUnits/>
      </c:valAx>
      <c:valAx>
        <c:axId val="38072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388260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4925"/>
          <c:w val="0.8457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yyyy'!$L$2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yyyy'!$K$3:$K$34</c:f>
              <c:numCache/>
            </c:numRef>
          </c:xVal>
          <c:yVal>
            <c:numRef>
              <c:f>'AAVSO Solar Correlations yyyy'!$L$3:$L$34</c:f>
              <c:numCache/>
            </c:numRef>
          </c:yVal>
          <c:smooth val="0"/>
        </c:ser>
        <c:axId val="7108568"/>
        <c:axId val="63977113"/>
      </c:scatterChart>
      <c:valAx>
        <c:axId val="710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Apr 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3977113"/>
        <c:crosses val="autoZero"/>
        <c:crossBetween val="midCat"/>
        <c:dispUnits/>
      </c:valAx>
      <c:valAx>
        <c:axId val="63977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10856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4825"/>
          <c:w val="0.8447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yyyy'!$O$2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yyyy'!$N$3:$N$34</c:f>
              <c:numCache/>
            </c:numRef>
          </c:xVal>
          <c:yVal>
            <c:numRef>
              <c:f>'AAVSO Solar Correlations yyyy'!$O$3:$O$34</c:f>
              <c:numCache/>
            </c:numRef>
          </c:yVal>
          <c:smooth val="0"/>
        </c:ser>
        <c:axId val="38923106"/>
        <c:axId val="14763635"/>
      </c:scatterChart>
      <c:valAx>
        <c:axId val="38923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May 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763635"/>
        <c:crosses val="autoZero"/>
        <c:crossBetween val="midCat"/>
        <c:dispUnits/>
      </c:valAx>
      <c:valAx>
        <c:axId val="1476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92310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4875"/>
          <c:w val="0.84775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yyyy'!$R$2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yyyy'!$Q$3:$Q$34</c:f>
              <c:numCache/>
            </c:numRef>
          </c:xVal>
          <c:yVal>
            <c:numRef>
              <c:f>'AAVSO Solar Correlations yyyy'!$R$3:$R$34</c:f>
              <c:numCache/>
            </c:numRef>
          </c:yVal>
          <c:smooth val="0"/>
        </c:ser>
        <c:axId val="65763852"/>
        <c:axId val="55003757"/>
      </c:scatterChart>
      <c:valAx>
        <c:axId val="6576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June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003757"/>
        <c:crosses val="autoZero"/>
        <c:crossBetween val="midCat"/>
        <c:dispUnits/>
      </c:valAx>
      <c:valAx>
        <c:axId val="5500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76385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485"/>
          <c:w val="0.8477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'AAVSO Solar Correlations yyyy'!$U$2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yyyy'!$T$3:$T$20</c:f>
              <c:numCache/>
            </c:numRef>
          </c:xVal>
          <c:yVal>
            <c:numRef>
              <c:f>'AAVSO Solar Correlations yyyy'!$U$3:$U$20</c:f>
              <c:numCache/>
            </c:numRef>
          </c:yVal>
          <c:smooth val="0"/>
        </c:ser>
        <c:axId val="25271766"/>
        <c:axId val="26119303"/>
      </c:scatterChart>
      <c:valAx>
        <c:axId val="2527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July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119303"/>
        <c:crosses val="autoZero"/>
        <c:crossBetween val="midCat"/>
        <c:dispUnits/>
      </c:valAx>
      <c:valAx>
        <c:axId val="26119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27176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48"/>
          <c:w val="0.84475"/>
          <c:h val="0.7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yyyy'!$W$3:$W$20</c:f>
              <c:numCache/>
            </c:numRef>
          </c:xVal>
          <c:yVal>
            <c:numRef>
              <c:f>'AAVSO Solar Correlations yyyy'!$X$3:$X$20</c:f>
              <c:numCache/>
            </c:numRef>
          </c:yVal>
          <c:smooth val="0"/>
        </c:ser>
        <c:axId val="33747136"/>
        <c:axId val="35288769"/>
      </c:scatterChart>
      <c:valAx>
        <c:axId val="3374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Ra: Aug </a:t>
                </a:r>
              </a:p>
            </c:rich>
          </c:tx>
          <c:layout>
            <c:manualLayout>
              <c:xMode val="factor"/>
              <c:yMode val="factor"/>
              <c:x val="-0.02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288769"/>
        <c:crosses val="autoZero"/>
        <c:crossBetween val="midCat"/>
        <c:dispUnits/>
      </c:valAx>
      <c:valAx>
        <c:axId val="35288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Ri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374713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5"/>
          <c:y val="0.04775"/>
          <c:w val="0.84425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'AAVSO Solar Correlations yyyy'!$Z$3:$Z$20</c:f>
              <c:numCache/>
            </c:numRef>
          </c:xVal>
          <c:yVal>
            <c:numRef>
              <c:f>'AAVSO Solar Correlations yyyy'!$AA$3:$AA$20</c:f>
              <c:numCache/>
            </c:numRef>
          </c:yVal>
          <c:smooth val="0"/>
        </c:ser>
        <c:axId val="49163466"/>
        <c:axId val="39818011"/>
      </c:scatterChart>
      <c:valAx>
        <c:axId val="49163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: Sept 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9818011"/>
        <c:crosses val="autoZero"/>
        <c:crossBetween val="midCat"/>
        <c:dispUnits/>
      </c:valAx>
      <c:valAx>
        <c:axId val="39818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16346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3</xdr:col>
      <xdr:colOff>790575</xdr:colOff>
      <xdr:row>53</xdr:row>
      <xdr:rowOff>9525</xdr:rowOff>
    </xdr:to>
    <xdr:graphicFrame>
      <xdr:nvGraphicFramePr>
        <xdr:cNvPr id="1" name="Chart 2"/>
        <xdr:cNvGraphicFramePr/>
      </xdr:nvGraphicFramePr>
      <xdr:xfrm>
        <a:off x="838200" y="6762750"/>
        <a:ext cx="24669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41</xdr:row>
      <xdr:rowOff>9525</xdr:rowOff>
    </xdr:from>
    <xdr:to>
      <xdr:col>6</xdr:col>
      <xdr:colOff>800100</xdr:colOff>
      <xdr:row>53</xdr:row>
      <xdr:rowOff>38100</xdr:rowOff>
    </xdr:to>
    <xdr:graphicFrame>
      <xdr:nvGraphicFramePr>
        <xdr:cNvPr id="2" name="Chart 4"/>
        <xdr:cNvGraphicFramePr/>
      </xdr:nvGraphicFramePr>
      <xdr:xfrm>
        <a:off x="3409950" y="6772275"/>
        <a:ext cx="24193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41</xdr:row>
      <xdr:rowOff>9525</xdr:rowOff>
    </xdr:from>
    <xdr:to>
      <xdr:col>9</xdr:col>
      <xdr:colOff>800100</xdr:colOff>
      <xdr:row>53</xdr:row>
      <xdr:rowOff>66675</xdr:rowOff>
    </xdr:to>
    <xdr:graphicFrame>
      <xdr:nvGraphicFramePr>
        <xdr:cNvPr id="3" name="Chart 6"/>
        <xdr:cNvGraphicFramePr/>
      </xdr:nvGraphicFramePr>
      <xdr:xfrm>
        <a:off x="5915025" y="6772275"/>
        <a:ext cx="2428875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57150</xdr:colOff>
      <xdr:row>41</xdr:row>
      <xdr:rowOff>9525</xdr:rowOff>
    </xdr:from>
    <xdr:to>
      <xdr:col>12</xdr:col>
      <xdr:colOff>800100</xdr:colOff>
      <xdr:row>53</xdr:row>
      <xdr:rowOff>85725</xdr:rowOff>
    </xdr:to>
    <xdr:graphicFrame>
      <xdr:nvGraphicFramePr>
        <xdr:cNvPr id="4" name="Chart 8"/>
        <xdr:cNvGraphicFramePr/>
      </xdr:nvGraphicFramePr>
      <xdr:xfrm>
        <a:off x="8439150" y="6772275"/>
        <a:ext cx="24193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66675</xdr:colOff>
      <xdr:row>41</xdr:row>
      <xdr:rowOff>9525</xdr:rowOff>
    </xdr:from>
    <xdr:to>
      <xdr:col>15</xdr:col>
      <xdr:colOff>800100</xdr:colOff>
      <xdr:row>53</xdr:row>
      <xdr:rowOff>95250</xdr:rowOff>
    </xdr:to>
    <xdr:graphicFrame>
      <xdr:nvGraphicFramePr>
        <xdr:cNvPr id="5" name="Chart 10"/>
        <xdr:cNvGraphicFramePr/>
      </xdr:nvGraphicFramePr>
      <xdr:xfrm>
        <a:off x="10963275" y="6772275"/>
        <a:ext cx="2409825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41</xdr:row>
      <xdr:rowOff>9525</xdr:rowOff>
    </xdr:from>
    <xdr:to>
      <xdr:col>18</xdr:col>
      <xdr:colOff>819150</xdr:colOff>
      <xdr:row>53</xdr:row>
      <xdr:rowOff>114300</xdr:rowOff>
    </xdr:to>
    <xdr:graphicFrame>
      <xdr:nvGraphicFramePr>
        <xdr:cNvPr id="6" name="Chart 12"/>
        <xdr:cNvGraphicFramePr/>
      </xdr:nvGraphicFramePr>
      <xdr:xfrm>
        <a:off x="13449300" y="6772275"/>
        <a:ext cx="2457450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41</xdr:row>
      <xdr:rowOff>9525</xdr:rowOff>
    </xdr:from>
    <xdr:to>
      <xdr:col>21</xdr:col>
      <xdr:colOff>819150</xdr:colOff>
      <xdr:row>53</xdr:row>
      <xdr:rowOff>114300</xdr:rowOff>
    </xdr:to>
    <xdr:graphicFrame>
      <xdr:nvGraphicFramePr>
        <xdr:cNvPr id="7" name="Chart 13"/>
        <xdr:cNvGraphicFramePr/>
      </xdr:nvGraphicFramePr>
      <xdr:xfrm>
        <a:off x="15963900" y="6772275"/>
        <a:ext cx="2457450" cy="204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85725</xdr:colOff>
      <xdr:row>41</xdr:row>
      <xdr:rowOff>9525</xdr:rowOff>
    </xdr:from>
    <xdr:to>
      <xdr:col>24</xdr:col>
      <xdr:colOff>828675</xdr:colOff>
      <xdr:row>53</xdr:row>
      <xdr:rowOff>133350</xdr:rowOff>
    </xdr:to>
    <xdr:graphicFrame>
      <xdr:nvGraphicFramePr>
        <xdr:cNvPr id="8" name="Chart 23"/>
        <xdr:cNvGraphicFramePr/>
      </xdr:nvGraphicFramePr>
      <xdr:xfrm>
        <a:off x="18526125" y="6772275"/>
        <a:ext cx="2419350" cy="2066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25</xdr:col>
      <xdr:colOff>85725</xdr:colOff>
      <xdr:row>41</xdr:row>
      <xdr:rowOff>9525</xdr:rowOff>
    </xdr:from>
    <xdr:to>
      <xdr:col>27</xdr:col>
      <xdr:colOff>819150</xdr:colOff>
      <xdr:row>53</xdr:row>
      <xdr:rowOff>152400</xdr:rowOff>
    </xdr:to>
    <xdr:graphicFrame>
      <xdr:nvGraphicFramePr>
        <xdr:cNvPr id="9" name="Chart 26"/>
        <xdr:cNvGraphicFramePr/>
      </xdr:nvGraphicFramePr>
      <xdr:xfrm>
        <a:off x="21040725" y="6772275"/>
        <a:ext cx="2409825" cy="2085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57150</xdr:colOff>
      <xdr:row>41</xdr:row>
      <xdr:rowOff>9525</xdr:rowOff>
    </xdr:from>
    <xdr:to>
      <xdr:col>30</xdr:col>
      <xdr:colOff>828675</xdr:colOff>
      <xdr:row>53</xdr:row>
      <xdr:rowOff>152400</xdr:rowOff>
    </xdr:to>
    <xdr:graphicFrame>
      <xdr:nvGraphicFramePr>
        <xdr:cNvPr id="10" name="Chart 29"/>
        <xdr:cNvGraphicFramePr/>
      </xdr:nvGraphicFramePr>
      <xdr:xfrm>
        <a:off x="23526750" y="6772275"/>
        <a:ext cx="2447925" cy="2085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34</xdr:col>
      <xdr:colOff>57150</xdr:colOff>
      <xdr:row>41</xdr:row>
      <xdr:rowOff>9525</xdr:rowOff>
    </xdr:from>
    <xdr:to>
      <xdr:col>36</xdr:col>
      <xdr:colOff>828675</xdr:colOff>
      <xdr:row>53</xdr:row>
      <xdr:rowOff>152400</xdr:rowOff>
    </xdr:to>
    <xdr:graphicFrame>
      <xdr:nvGraphicFramePr>
        <xdr:cNvPr id="11" name="Chart 32"/>
        <xdr:cNvGraphicFramePr/>
      </xdr:nvGraphicFramePr>
      <xdr:xfrm>
        <a:off x="28555950" y="6772275"/>
        <a:ext cx="2609850" cy="2085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85725</xdr:colOff>
      <xdr:row>41</xdr:row>
      <xdr:rowOff>9525</xdr:rowOff>
    </xdr:from>
    <xdr:to>
      <xdr:col>34</xdr:col>
      <xdr:colOff>0</xdr:colOff>
      <xdr:row>54</xdr:row>
      <xdr:rowOff>9525</xdr:rowOff>
    </xdr:to>
    <xdr:graphicFrame>
      <xdr:nvGraphicFramePr>
        <xdr:cNvPr id="12" name="Chart 33"/>
        <xdr:cNvGraphicFramePr/>
      </xdr:nvGraphicFramePr>
      <xdr:xfrm>
        <a:off x="26069925" y="6772275"/>
        <a:ext cx="2428875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44</xdr:row>
      <xdr:rowOff>95250</xdr:rowOff>
    </xdr:from>
    <xdr:to>
      <xdr:col>7</xdr:col>
      <xdr:colOff>0</xdr:colOff>
      <xdr:row>57</xdr:row>
      <xdr:rowOff>152400</xdr:rowOff>
    </xdr:to>
    <xdr:graphicFrame>
      <xdr:nvGraphicFramePr>
        <xdr:cNvPr id="1" name="Chart 10"/>
        <xdr:cNvGraphicFramePr/>
      </xdr:nvGraphicFramePr>
      <xdr:xfrm>
        <a:off x="3400425" y="7439025"/>
        <a:ext cx="24669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44</xdr:row>
      <xdr:rowOff>95250</xdr:rowOff>
    </xdr:from>
    <xdr:to>
      <xdr:col>10</xdr:col>
      <xdr:colOff>0</xdr:colOff>
      <xdr:row>58</xdr:row>
      <xdr:rowOff>0</xdr:rowOff>
    </xdr:to>
    <xdr:graphicFrame>
      <xdr:nvGraphicFramePr>
        <xdr:cNvPr id="2" name="Chart 11"/>
        <xdr:cNvGraphicFramePr/>
      </xdr:nvGraphicFramePr>
      <xdr:xfrm>
        <a:off x="5886450" y="7439025"/>
        <a:ext cx="2495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44</xdr:row>
      <xdr:rowOff>114300</xdr:rowOff>
    </xdr:from>
    <xdr:to>
      <xdr:col>13</xdr:col>
      <xdr:colOff>0</xdr:colOff>
      <xdr:row>57</xdr:row>
      <xdr:rowOff>133350</xdr:rowOff>
    </xdr:to>
    <xdr:graphicFrame>
      <xdr:nvGraphicFramePr>
        <xdr:cNvPr id="3" name="Chart 1"/>
        <xdr:cNvGraphicFramePr/>
      </xdr:nvGraphicFramePr>
      <xdr:xfrm>
        <a:off x="8429625" y="7458075"/>
        <a:ext cx="24669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44</xdr:row>
      <xdr:rowOff>114300</xdr:rowOff>
    </xdr:from>
    <xdr:to>
      <xdr:col>15</xdr:col>
      <xdr:colOff>752475</xdr:colOff>
      <xdr:row>57</xdr:row>
      <xdr:rowOff>152400</xdr:rowOff>
    </xdr:to>
    <xdr:graphicFrame>
      <xdr:nvGraphicFramePr>
        <xdr:cNvPr id="4" name="Chart 2"/>
        <xdr:cNvGraphicFramePr/>
      </xdr:nvGraphicFramePr>
      <xdr:xfrm>
        <a:off x="10906125" y="7458075"/>
        <a:ext cx="241935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819150</xdr:colOff>
      <xdr:row>44</xdr:row>
      <xdr:rowOff>95250</xdr:rowOff>
    </xdr:from>
    <xdr:to>
      <xdr:col>19</xdr:col>
      <xdr:colOff>19050</xdr:colOff>
      <xdr:row>58</xdr:row>
      <xdr:rowOff>0</xdr:rowOff>
    </xdr:to>
    <xdr:graphicFrame>
      <xdr:nvGraphicFramePr>
        <xdr:cNvPr id="5" name="Chart 3"/>
        <xdr:cNvGraphicFramePr/>
      </xdr:nvGraphicFramePr>
      <xdr:xfrm>
        <a:off x="13392150" y="7439025"/>
        <a:ext cx="25527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47625</xdr:colOff>
      <xdr:row>44</xdr:row>
      <xdr:rowOff>95250</xdr:rowOff>
    </xdr:from>
    <xdr:to>
      <xdr:col>21</xdr:col>
      <xdr:colOff>828675</xdr:colOff>
      <xdr:row>58</xdr:row>
      <xdr:rowOff>28575</xdr:rowOff>
    </xdr:to>
    <xdr:graphicFrame>
      <xdr:nvGraphicFramePr>
        <xdr:cNvPr id="6" name="Chart 4"/>
        <xdr:cNvGraphicFramePr/>
      </xdr:nvGraphicFramePr>
      <xdr:xfrm>
        <a:off x="15973425" y="7439025"/>
        <a:ext cx="245745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57150</xdr:colOff>
      <xdr:row>44</xdr:row>
      <xdr:rowOff>114300</xdr:rowOff>
    </xdr:from>
    <xdr:to>
      <xdr:col>25</xdr:col>
      <xdr:colOff>0</xdr:colOff>
      <xdr:row>58</xdr:row>
      <xdr:rowOff>47625</xdr:rowOff>
    </xdr:to>
    <xdr:graphicFrame>
      <xdr:nvGraphicFramePr>
        <xdr:cNvPr id="7" name="Chart 6"/>
        <xdr:cNvGraphicFramePr/>
      </xdr:nvGraphicFramePr>
      <xdr:xfrm>
        <a:off x="18497550" y="7458075"/>
        <a:ext cx="245745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19050</xdr:colOff>
      <xdr:row>44</xdr:row>
      <xdr:rowOff>123825</xdr:rowOff>
    </xdr:from>
    <xdr:to>
      <xdr:col>27</xdr:col>
      <xdr:colOff>800100</xdr:colOff>
      <xdr:row>58</xdr:row>
      <xdr:rowOff>76200</xdr:rowOff>
    </xdr:to>
    <xdr:graphicFrame>
      <xdr:nvGraphicFramePr>
        <xdr:cNvPr id="8" name="Chart 7"/>
        <xdr:cNvGraphicFramePr/>
      </xdr:nvGraphicFramePr>
      <xdr:xfrm>
        <a:off x="20974050" y="7467600"/>
        <a:ext cx="2457450" cy="221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9525</xdr:colOff>
      <xdr:row>44</xdr:row>
      <xdr:rowOff>133350</xdr:rowOff>
    </xdr:from>
    <xdr:to>
      <xdr:col>30</xdr:col>
      <xdr:colOff>828675</xdr:colOff>
      <xdr:row>58</xdr:row>
      <xdr:rowOff>76200</xdr:rowOff>
    </xdr:to>
    <xdr:graphicFrame>
      <xdr:nvGraphicFramePr>
        <xdr:cNvPr id="9" name="Chart 8"/>
        <xdr:cNvGraphicFramePr/>
      </xdr:nvGraphicFramePr>
      <xdr:xfrm>
        <a:off x="23479125" y="7477125"/>
        <a:ext cx="2495550" cy="2209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9525</xdr:colOff>
      <xdr:row>45</xdr:row>
      <xdr:rowOff>0</xdr:rowOff>
    </xdr:from>
    <xdr:to>
      <xdr:col>34</xdr:col>
      <xdr:colOff>19050</xdr:colOff>
      <xdr:row>58</xdr:row>
      <xdr:rowOff>85725</xdr:rowOff>
    </xdr:to>
    <xdr:graphicFrame>
      <xdr:nvGraphicFramePr>
        <xdr:cNvPr id="10" name="Chart 9"/>
        <xdr:cNvGraphicFramePr/>
      </xdr:nvGraphicFramePr>
      <xdr:xfrm>
        <a:off x="25993725" y="7505700"/>
        <a:ext cx="2524125" cy="2190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828675</xdr:colOff>
      <xdr:row>44</xdr:row>
      <xdr:rowOff>95250</xdr:rowOff>
    </xdr:from>
    <xdr:to>
      <xdr:col>4</xdr:col>
      <xdr:colOff>38100</xdr:colOff>
      <xdr:row>57</xdr:row>
      <xdr:rowOff>152400</xdr:rowOff>
    </xdr:to>
    <xdr:graphicFrame>
      <xdr:nvGraphicFramePr>
        <xdr:cNvPr id="11" name="Chart 12"/>
        <xdr:cNvGraphicFramePr/>
      </xdr:nvGraphicFramePr>
      <xdr:xfrm>
        <a:off x="828675" y="7439025"/>
        <a:ext cx="25622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34</xdr:col>
      <xdr:colOff>76200</xdr:colOff>
      <xdr:row>45</xdr:row>
      <xdr:rowOff>28575</xdr:rowOff>
    </xdr:from>
    <xdr:to>
      <xdr:col>36</xdr:col>
      <xdr:colOff>819150</xdr:colOff>
      <xdr:row>58</xdr:row>
      <xdr:rowOff>95250</xdr:rowOff>
    </xdr:to>
    <xdr:graphicFrame>
      <xdr:nvGraphicFramePr>
        <xdr:cNvPr id="12" name="Chart 13"/>
        <xdr:cNvGraphicFramePr/>
      </xdr:nvGraphicFramePr>
      <xdr:xfrm>
        <a:off x="28575000" y="7534275"/>
        <a:ext cx="2867025" cy="2171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11.00390625" defaultRowHeight="12.75"/>
  <cols>
    <col min="36" max="36" width="13.125" style="0" customWidth="1"/>
  </cols>
  <sheetData>
    <row r="1" spans="1:36" s="2" customFormat="1" ht="12.75">
      <c r="A1"/>
      <c r="C1" s="2" t="s">
        <v>0</v>
      </c>
      <c r="E1" s="2" t="s">
        <v>1</v>
      </c>
      <c r="F1" s="2" t="s">
        <v>2</v>
      </c>
      <c r="H1" s="2" t="s">
        <v>3</v>
      </c>
      <c r="I1" s="2" t="s">
        <v>4</v>
      </c>
      <c r="K1" s="2" t="s">
        <v>5</v>
      </c>
      <c r="L1" s="2" t="s">
        <v>6</v>
      </c>
      <c r="N1" s="2" t="s">
        <v>7</v>
      </c>
      <c r="O1" s="2" t="s">
        <v>8</v>
      </c>
      <c r="Q1" s="2" t="s">
        <v>5</v>
      </c>
      <c r="R1" s="2" t="s">
        <v>9</v>
      </c>
      <c r="T1" s="2" t="s">
        <v>10</v>
      </c>
      <c r="U1" s="2" t="s">
        <v>11</v>
      </c>
      <c r="W1"/>
      <c r="X1" s="2" t="s">
        <v>12</v>
      </c>
      <c r="Z1" s="2" t="s">
        <v>13</v>
      </c>
      <c r="AA1" s="2" t="s">
        <v>14</v>
      </c>
      <c r="AC1" s="2" t="s">
        <v>3</v>
      </c>
      <c r="AD1" s="2" t="s">
        <v>15</v>
      </c>
      <c r="AF1" s="2" t="s">
        <v>16</v>
      </c>
      <c r="AG1" s="2" t="s">
        <v>17</v>
      </c>
      <c r="AI1" s="2" t="s">
        <v>16</v>
      </c>
      <c r="AJ1" s="2" t="s">
        <v>18</v>
      </c>
    </row>
    <row r="2" spans="1:37" s="1" customFormat="1" ht="16.5">
      <c r="A2" s="2" t="s">
        <v>19</v>
      </c>
      <c r="B2" s="14" t="s">
        <v>20</v>
      </c>
      <c r="C2" s="2" t="s">
        <v>21</v>
      </c>
      <c r="D2" s="2" t="s">
        <v>22</v>
      </c>
      <c r="E2" s="14" t="s">
        <v>20</v>
      </c>
      <c r="F2" s="2" t="s">
        <v>21</v>
      </c>
      <c r="G2" s="2" t="s">
        <v>22</v>
      </c>
      <c r="H2" s="14" t="s">
        <v>20</v>
      </c>
      <c r="I2" s="2" t="s">
        <v>21</v>
      </c>
      <c r="J2" s="2" t="s">
        <v>22</v>
      </c>
      <c r="K2" s="14" t="s">
        <v>20</v>
      </c>
      <c r="L2" s="2" t="s">
        <v>21</v>
      </c>
      <c r="M2" s="2" t="s">
        <v>22</v>
      </c>
      <c r="N2" s="14" t="s">
        <v>20</v>
      </c>
      <c r="O2" s="2" t="s">
        <v>21</v>
      </c>
      <c r="P2" s="2" t="s">
        <v>22</v>
      </c>
      <c r="Q2" s="14" t="s">
        <v>20</v>
      </c>
      <c r="R2" s="2" t="s">
        <v>21</v>
      </c>
      <c r="S2" s="2" t="s">
        <v>22</v>
      </c>
      <c r="T2" s="14" t="s">
        <v>20</v>
      </c>
      <c r="U2" s="2" t="s">
        <v>21</v>
      </c>
      <c r="V2" s="2" t="s">
        <v>22</v>
      </c>
      <c r="W2" s="14" t="s">
        <v>20</v>
      </c>
      <c r="X2" s="2" t="s">
        <v>21</v>
      </c>
      <c r="Y2" s="2" t="s">
        <v>22</v>
      </c>
      <c r="Z2" s="14" t="s">
        <v>20</v>
      </c>
      <c r="AA2" s="2" t="s">
        <v>21</v>
      </c>
      <c r="AB2" s="2" t="s">
        <v>22</v>
      </c>
      <c r="AC2" s="14" t="s">
        <v>20</v>
      </c>
      <c r="AD2" s="2" t="s">
        <v>21</v>
      </c>
      <c r="AE2" s="2" t="s">
        <v>22</v>
      </c>
      <c r="AF2" s="14" t="s">
        <v>20</v>
      </c>
      <c r="AG2" s="2" t="s">
        <v>21</v>
      </c>
      <c r="AH2" s="2" t="s">
        <v>22</v>
      </c>
      <c r="AI2" s="14" t="s">
        <v>20</v>
      </c>
      <c r="AJ2" s="2" t="s">
        <v>21</v>
      </c>
      <c r="AK2" s="2" t="s">
        <v>22</v>
      </c>
    </row>
    <row r="3" spans="4:37" ht="12.75">
      <c r="D3" s="5" t="e">
        <f>B3/C3</f>
        <v>#DIV/0!</v>
      </c>
      <c r="G3" s="5" t="e">
        <f>E3/F3</f>
        <v>#DIV/0!</v>
      </c>
      <c r="J3" s="5" t="e">
        <f>H3/I3</f>
        <v>#DIV/0!</v>
      </c>
      <c r="M3" s="5" t="e">
        <f>K3/L3</f>
        <v>#DIV/0!</v>
      </c>
      <c r="P3" s="5" t="e">
        <f>N3/O3</f>
        <v>#DIV/0!</v>
      </c>
      <c r="S3" s="5" t="e">
        <f>Q3/R3</f>
        <v>#DIV/0!</v>
      </c>
      <c r="V3" s="5" t="e">
        <f>T3/U3</f>
        <v>#DIV/0!</v>
      </c>
      <c r="Y3" s="5" t="e">
        <f>W3/X3</f>
        <v>#DIV/0!</v>
      </c>
      <c r="AB3" s="5" t="e">
        <f>Z3/AA3</f>
        <v>#DIV/0!</v>
      </c>
      <c r="AE3" s="5" t="e">
        <f>AC3/AD3</f>
        <v>#DIV/0!</v>
      </c>
      <c r="AH3" s="5" t="e">
        <f>AF3/AG3</f>
        <v>#DIV/0!</v>
      </c>
      <c r="AK3" s="5" t="e">
        <f>AI3/AJ3</f>
        <v>#DIV/0!</v>
      </c>
    </row>
    <row r="4" spans="4:37" ht="12.75">
      <c r="D4" s="5" t="e">
        <f aca="true" t="shared" si="0" ref="D4:D30">B4/C4</f>
        <v>#DIV/0!</v>
      </c>
      <c r="G4" s="5"/>
      <c r="J4" s="5"/>
      <c r="M4" s="5"/>
      <c r="P4" s="5"/>
      <c r="S4" s="5"/>
      <c r="V4" s="5"/>
      <c r="Y4" s="5"/>
      <c r="AB4" s="5"/>
      <c r="AE4" s="5"/>
      <c r="AH4" s="5"/>
      <c r="AK4" s="5"/>
    </row>
    <row r="5" spans="4:37" ht="12.75">
      <c r="D5" s="5" t="e">
        <f t="shared" si="0"/>
        <v>#DIV/0!</v>
      </c>
      <c r="G5" s="5"/>
      <c r="J5" s="5"/>
      <c r="M5" s="5"/>
      <c r="P5" s="5"/>
      <c r="S5" s="5"/>
      <c r="V5" s="5"/>
      <c r="Y5" s="5"/>
      <c r="AB5" s="5"/>
      <c r="AE5" s="5"/>
      <c r="AH5" s="5"/>
      <c r="AK5" s="5"/>
    </row>
    <row r="6" spans="4:37" ht="12.75">
      <c r="D6" s="5" t="e">
        <f t="shared" si="0"/>
        <v>#DIV/0!</v>
      </c>
      <c r="G6" s="5"/>
      <c r="J6" s="5"/>
      <c r="M6" s="5"/>
      <c r="P6" s="5"/>
      <c r="S6" s="5"/>
      <c r="V6" s="5"/>
      <c r="Y6" s="5"/>
      <c r="AB6" s="5"/>
      <c r="AE6" s="5"/>
      <c r="AH6" s="5"/>
      <c r="AK6" s="5"/>
    </row>
    <row r="7" spans="4:37" ht="12.75">
      <c r="D7" s="5" t="e">
        <f t="shared" si="0"/>
        <v>#DIV/0!</v>
      </c>
      <c r="G7" s="5"/>
      <c r="J7" s="5"/>
      <c r="M7" s="5"/>
      <c r="P7" s="5"/>
      <c r="S7" s="5"/>
      <c r="V7" s="5"/>
      <c r="Y7" s="5"/>
      <c r="AB7" s="5"/>
      <c r="AE7" s="5"/>
      <c r="AH7" s="5"/>
      <c r="AK7" s="5"/>
    </row>
    <row r="8" spans="4:37" ht="12.75">
      <c r="D8" s="5" t="e">
        <f t="shared" si="0"/>
        <v>#DIV/0!</v>
      </c>
      <c r="G8" s="5"/>
      <c r="J8" s="5"/>
      <c r="M8" s="5"/>
      <c r="P8" s="5"/>
      <c r="S8" s="5"/>
      <c r="V8" s="5"/>
      <c r="Y8" s="5"/>
      <c r="AB8" s="5"/>
      <c r="AE8" s="5"/>
      <c r="AH8" s="5"/>
      <c r="AK8" s="5"/>
    </row>
    <row r="9" spans="4:37" ht="12.75">
      <c r="D9" s="5" t="e">
        <f t="shared" si="0"/>
        <v>#DIV/0!</v>
      </c>
      <c r="G9" s="5"/>
      <c r="J9" s="5"/>
      <c r="M9" s="5"/>
      <c r="P9" s="5"/>
      <c r="S9" s="5"/>
      <c r="V9" s="5"/>
      <c r="W9" s="15"/>
      <c r="X9" s="15"/>
      <c r="Y9" s="16"/>
      <c r="AB9" s="5"/>
      <c r="AE9" s="5"/>
      <c r="AH9" s="5"/>
      <c r="AK9" s="5"/>
    </row>
    <row r="10" spans="4:37" ht="12.75">
      <c r="D10" s="5" t="e">
        <f t="shared" si="0"/>
        <v>#DIV/0!</v>
      </c>
      <c r="G10" s="5"/>
      <c r="J10" s="5"/>
      <c r="M10" s="5"/>
      <c r="P10" s="5"/>
      <c r="S10" s="5"/>
      <c r="V10" s="5"/>
      <c r="W10" s="15"/>
      <c r="X10" s="15"/>
      <c r="Y10" s="16"/>
      <c r="AB10" s="5"/>
      <c r="AE10" s="5"/>
      <c r="AH10" s="5"/>
      <c r="AK10" s="5"/>
    </row>
    <row r="11" spans="4:37" ht="12.75">
      <c r="D11" s="5" t="e">
        <f t="shared" si="0"/>
        <v>#DIV/0!</v>
      </c>
      <c r="G11" s="5"/>
      <c r="J11" s="5"/>
      <c r="M11" s="5"/>
      <c r="P11" s="5"/>
      <c r="S11" s="5"/>
      <c r="V11" s="5"/>
      <c r="W11" s="15"/>
      <c r="X11" s="15"/>
      <c r="Y11" s="16"/>
      <c r="AB11" s="5"/>
      <c r="AE11" s="5"/>
      <c r="AH11" s="5"/>
      <c r="AK11" s="5"/>
    </row>
    <row r="12" spans="4:37" ht="12.75">
      <c r="D12" s="5" t="e">
        <f t="shared" si="0"/>
        <v>#DIV/0!</v>
      </c>
      <c r="G12" s="5"/>
      <c r="J12" s="5"/>
      <c r="M12" s="5"/>
      <c r="P12" s="5"/>
      <c r="S12" s="5"/>
      <c r="V12" s="5"/>
      <c r="W12" s="15"/>
      <c r="X12" s="15"/>
      <c r="Y12" s="16"/>
      <c r="AB12" s="5"/>
      <c r="AE12" s="5"/>
      <c r="AH12" s="5"/>
      <c r="AK12" s="5"/>
    </row>
    <row r="13" spans="4:34" ht="12.75">
      <c r="D13" s="5" t="e">
        <f t="shared" si="0"/>
        <v>#DIV/0!</v>
      </c>
      <c r="G13" s="5"/>
      <c r="J13" s="5"/>
      <c r="M13" s="5"/>
      <c r="P13" s="5"/>
      <c r="S13" s="5"/>
      <c r="V13" s="5"/>
      <c r="W13" s="15"/>
      <c r="X13" s="15"/>
      <c r="Y13" s="16"/>
      <c r="AB13" s="5"/>
      <c r="AE13" s="5"/>
      <c r="AH13" s="5"/>
    </row>
    <row r="14" spans="4:34" ht="12.75">
      <c r="D14" s="5" t="e">
        <f t="shared" si="0"/>
        <v>#DIV/0!</v>
      </c>
      <c r="G14" s="5"/>
      <c r="J14" s="5"/>
      <c r="M14" s="5"/>
      <c r="P14" s="5"/>
      <c r="S14" s="5"/>
      <c r="V14" s="5"/>
      <c r="W14" s="15"/>
      <c r="X14" s="15"/>
      <c r="Y14" s="16"/>
      <c r="AB14" s="5"/>
      <c r="AE14" s="5"/>
      <c r="AH14" s="5"/>
    </row>
    <row r="15" spans="4:31" ht="12.75">
      <c r="D15" s="5" t="e">
        <f t="shared" si="0"/>
        <v>#DIV/0!</v>
      </c>
      <c r="G15" s="5"/>
      <c r="J15" s="5"/>
      <c r="M15" s="5"/>
      <c r="P15" s="5"/>
      <c r="S15" s="5"/>
      <c r="V15" s="5"/>
      <c r="W15" s="15"/>
      <c r="X15" s="15"/>
      <c r="Y15" s="16"/>
      <c r="AB15" s="5"/>
      <c r="AE15" s="5"/>
    </row>
    <row r="16" spans="4:31" ht="12.75">
      <c r="D16" s="5" t="e">
        <f t="shared" si="0"/>
        <v>#DIV/0!</v>
      </c>
      <c r="G16" s="5"/>
      <c r="M16" s="5"/>
      <c r="P16" s="5"/>
      <c r="S16" s="5"/>
      <c r="V16" s="5"/>
      <c r="W16" s="17"/>
      <c r="X16" s="17"/>
      <c r="Y16" s="16"/>
      <c r="AB16" s="5"/>
      <c r="AE16" s="5"/>
    </row>
    <row r="17" spans="4:31" ht="12.75">
      <c r="D17" s="5" t="e">
        <f t="shared" si="0"/>
        <v>#DIV/0!</v>
      </c>
      <c r="G17" s="5"/>
      <c r="M17" s="5"/>
      <c r="P17" s="5"/>
      <c r="S17" s="5"/>
      <c r="V17" s="5"/>
      <c r="W17" s="10"/>
      <c r="X17" s="10"/>
      <c r="Y17" s="5"/>
      <c r="AB17" s="5"/>
      <c r="AE17" s="5"/>
    </row>
    <row r="18" spans="4:31" ht="12.75">
      <c r="D18" s="5" t="e">
        <f t="shared" si="0"/>
        <v>#DIV/0!</v>
      </c>
      <c r="G18" s="5"/>
      <c r="M18" s="5"/>
      <c r="P18" s="5"/>
      <c r="S18" s="5"/>
      <c r="V18" s="5"/>
      <c r="W18" s="10"/>
      <c r="X18" s="10"/>
      <c r="Y18" s="5"/>
      <c r="AB18" s="5"/>
      <c r="AE18" s="5"/>
    </row>
    <row r="19" spans="2:31" ht="12.75">
      <c r="B19" s="6"/>
      <c r="C19" s="6"/>
      <c r="D19" s="5" t="e">
        <f t="shared" si="0"/>
        <v>#DIV/0!</v>
      </c>
      <c r="E19" s="7"/>
      <c r="G19" s="5"/>
      <c r="M19" s="5"/>
      <c r="P19" s="5"/>
      <c r="S19" s="5"/>
      <c r="V19" s="5"/>
      <c r="Y19" s="5"/>
      <c r="AB19" s="5"/>
      <c r="AE19" s="5"/>
    </row>
    <row r="20" spans="2:31" ht="12.75">
      <c r="B20" s="3"/>
      <c r="C20" s="3"/>
      <c r="D20" s="5" t="e">
        <f t="shared" si="0"/>
        <v>#DIV/0!</v>
      </c>
      <c r="E20" s="3"/>
      <c r="M20" s="5"/>
      <c r="P20" s="5"/>
      <c r="S20" s="5"/>
      <c r="V20" s="5"/>
      <c r="Y20" s="5"/>
      <c r="AB20" s="5"/>
      <c r="AE20" s="5"/>
    </row>
    <row r="21" spans="2:31" ht="12.75">
      <c r="B21" s="3"/>
      <c r="C21" s="3"/>
      <c r="D21" s="5" t="e">
        <f t="shared" si="0"/>
        <v>#DIV/0!</v>
      </c>
      <c r="E21" s="3"/>
      <c r="M21" s="5"/>
      <c r="P21" s="5"/>
      <c r="S21" s="5"/>
      <c r="V21" s="5"/>
      <c r="Y21" s="5"/>
      <c r="AE21" s="5"/>
    </row>
    <row r="22" spans="4:31" ht="12.75">
      <c r="D22" s="5" t="e">
        <f t="shared" si="0"/>
        <v>#DIV/0!</v>
      </c>
      <c r="M22" s="5"/>
      <c r="P22" s="5"/>
      <c r="S22" s="5"/>
      <c r="V22" s="5"/>
      <c r="Y22" s="5"/>
      <c r="AE22" s="5"/>
    </row>
    <row r="23" spans="4:31" ht="12.75">
      <c r="D23" s="5" t="e">
        <f t="shared" si="0"/>
        <v>#DIV/0!</v>
      </c>
      <c r="M23" s="5"/>
      <c r="P23" s="5"/>
      <c r="V23" s="5"/>
      <c r="Y23" s="5"/>
      <c r="AE23" s="5"/>
    </row>
    <row r="24" spans="4:31" ht="12.75">
      <c r="D24" s="5" t="e">
        <f t="shared" si="0"/>
        <v>#DIV/0!</v>
      </c>
      <c r="M24" s="5"/>
      <c r="V24" s="5"/>
      <c r="Y24" s="5"/>
      <c r="AE24" s="5"/>
    </row>
    <row r="25" spans="4:31" ht="12.75">
      <c r="D25" s="5" t="e">
        <f t="shared" si="0"/>
        <v>#DIV/0!</v>
      </c>
      <c r="V25" s="5"/>
      <c r="Y25" s="5"/>
      <c r="AE25" s="5"/>
    </row>
    <row r="26" spans="4:25" ht="12.75">
      <c r="D26" s="5" t="e">
        <f t="shared" si="0"/>
        <v>#DIV/0!</v>
      </c>
      <c r="V26" s="5"/>
      <c r="Y26" s="5"/>
    </row>
    <row r="27" spans="4:25" ht="12.75">
      <c r="D27" s="5" t="e">
        <f t="shared" si="0"/>
        <v>#DIV/0!</v>
      </c>
      <c r="V27" s="5"/>
      <c r="Y27" s="5"/>
    </row>
    <row r="28" ht="12.75">
      <c r="D28" s="5" t="e">
        <f t="shared" si="0"/>
        <v>#DIV/0!</v>
      </c>
    </row>
    <row r="29" ht="12.75">
      <c r="D29" s="5" t="e">
        <f t="shared" si="0"/>
        <v>#DIV/0!</v>
      </c>
    </row>
    <row r="30" ht="12.75">
      <c r="D30" s="5" t="e">
        <f t="shared" si="0"/>
        <v>#DIV/0!</v>
      </c>
    </row>
    <row r="31" ht="12.75">
      <c r="D31" s="5"/>
    </row>
    <row r="32" ht="12.75">
      <c r="D32" s="5"/>
    </row>
    <row r="35" spans="1:37" ht="12.75">
      <c r="A35" s="1" t="s">
        <v>23</v>
      </c>
      <c r="B35">
        <f>COUNT(B3:B34)</f>
        <v>0</v>
      </c>
      <c r="E35">
        <f>COUNT(E3:E34)</f>
        <v>0</v>
      </c>
      <c r="H35">
        <f>COUNT(H3:H34)</f>
        <v>0</v>
      </c>
      <c r="K35">
        <f>COUNT(K3:K34)</f>
        <v>0</v>
      </c>
      <c r="N35">
        <f>COUNT(N3:N34)</f>
        <v>0</v>
      </c>
      <c r="Q35">
        <f>COUNT(Q3:Q34)</f>
        <v>0</v>
      </c>
      <c r="T35">
        <f>COUNT(T3:T34)</f>
        <v>0</v>
      </c>
      <c r="W35">
        <f>COUNT(W3:W34)</f>
        <v>0</v>
      </c>
      <c r="Z35">
        <f>COUNT(Z3:Z34)</f>
        <v>0</v>
      </c>
      <c r="AC35">
        <f>COUNT(AC3:AC34)</f>
        <v>0</v>
      </c>
      <c r="AF35">
        <f>COUNT(AF3:AF34)</f>
        <v>0</v>
      </c>
      <c r="AI35">
        <f>COUNT(AI3:AI34)</f>
        <v>0</v>
      </c>
      <c r="AJ35" s="1" t="s">
        <v>29</v>
      </c>
      <c r="AK35" s="1">
        <f>SUM(B35:AI35)</f>
        <v>0</v>
      </c>
    </row>
    <row r="36" spans="1:36" s="4" customFormat="1" ht="12.75">
      <c r="A36" s="8" t="s">
        <v>24</v>
      </c>
      <c r="B36" s="4" t="e">
        <f>AVERAGE(B3:B34)</f>
        <v>#DIV/0!</v>
      </c>
      <c r="C36" s="4" t="e">
        <f>AVERAGE(C3:C34)</f>
        <v>#DIV/0!</v>
      </c>
      <c r="E36" s="4" t="e">
        <f>AVERAGE(E3:E34)</f>
        <v>#DIV/0!</v>
      </c>
      <c r="F36" s="4" t="e">
        <f>AVERAGE(F3:F34)</f>
        <v>#DIV/0!</v>
      </c>
      <c r="H36" s="4" t="e">
        <f>AVERAGE(H3:H34)</f>
        <v>#DIV/0!</v>
      </c>
      <c r="I36" s="4" t="e">
        <f>AVERAGE(I3:I34)</f>
        <v>#DIV/0!</v>
      </c>
      <c r="K36" s="4" t="e">
        <f>AVERAGE(K3:K34)</f>
        <v>#DIV/0!</v>
      </c>
      <c r="L36" s="4" t="e">
        <f>AVERAGE(L3:L34)</f>
        <v>#DIV/0!</v>
      </c>
      <c r="N36" s="4" t="e">
        <f>AVERAGE(N3:N34)</f>
        <v>#DIV/0!</v>
      </c>
      <c r="O36" s="4" t="e">
        <f>AVERAGE(O3:O34)</f>
        <v>#DIV/0!</v>
      </c>
      <c r="Q36" s="4" t="e">
        <f>AVERAGE(Q3:Q34)</f>
        <v>#DIV/0!</v>
      </c>
      <c r="R36" s="4" t="e">
        <f>AVERAGE(R3:R34)</f>
        <v>#DIV/0!</v>
      </c>
      <c r="T36" s="4" t="e">
        <f>AVERAGE(T3:T34)</f>
        <v>#DIV/0!</v>
      </c>
      <c r="U36" s="4" t="e">
        <f>AVERAGE(U3:U34)</f>
        <v>#DIV/0!</v>
      </c>
      <c r="W36" s="4" t="e">
        <f>AVERAGE(W3:W34)</f>
        <v>#DIV/0!</v>
      </c>
      <c r="X36" s="4" t="e">
        <f>AVERAGE(X3:X34)</f>
        <v>#DIV/0!</v>
      </c>
      <c r="Z36" s="4" t="e">
        <f>AVERAGE(Z3:Z34)</f>
        <v>#DIV/0!</v>
      </c>
      <c r="AA36" s="4" t="e">
        <f>AVERAGE(AA3:AA34)</f>
        <v>#DIV/0!</v>
      </c>
      <c r="AC36" s="4" t="e">
        <f>AVERAGE(AC3:AC34)</f>
        <v>#DIV/0!</v>
      </c>
      <c r="AD36" s="4" t="e">
        <f>AVERAGE(AD3:AD34)</f>
        <v>#DIV/0!</v>
      </c>
      <c r="AF36" s="4" t="e">
        <f>AVERAGE(AF3:AF34)</f>
        <v>#DIV/0!</v>
      </c>
      <c r="AG36" s="4" t="e">
        <f>AVERAGE(AG3:AG34)</f>
        <v>#DIV/0!</v>
      </c>
      <c r="AI36" s="4" t="e">
        <f>AVERAGE(AI3:AJ34)</f>
        <v>#DIV/0!</v>
      </c>
      <c r="AJ36" s="4" t="e">
        <f>AVERAGE(AJ3:AJ34)</f>
        <v>#DIV/0!</v>
      </c>
    </row>
    <row r="37" spans="1:36" s="4" customFormat="1" ht="12.75">
      <c r="A37" s="11" t="s">
        <v>25</v>
      </c>
      <c r="B37" s="4" t="e">
        <f>STDEV(B3:B34)</f>
        <v>#DIV/0!</v>
      </c>
      <c r="C37" s="4" t="e">
        <f>STDEVP(C3:C34)</f>
        <v>#DIV/0!</v>
      </c>
      <c r="E37" s="4" t="e">
        <f>STDEVP(E3:E34)</f>
        <v>#DIV/0!</v>
      </c>
      <c r="F37" s="4" t="e">
        <f>STDEVP(F3:F34)</f>
        <v>#DIV/0!</v>
      </c>
      <c r="H37" s="4" t="e">
        <f>STDEVP(H3:H34)</f>
        <v>#DIV/0!</v>
      </c>
      <c r="I37" s="4" t="e">
        <f>STDEVP(I3:I34)</f>
        <v>#DIV/0!</v>
      </c>
      <c r="K37" s="4" t="e">
        <f>STDEVP(K3:K34)</f>
        <v>#DIV/0!</v>
      </c>
      <c r="L37" s="4" t="e">
        <f>STDEVP(L3:L34)</f>
        <v>#DIV/0!</v>
      </c>
      <c r="N37" s="4" t="e">
        <f>STDEVP(N3:N34)</f>
        <v>#DIV/0!</v>
      </c>
      <c r="O37" s="4" t="e">
        <f>STDEVP(O3:O34)</f>
        <v>#DIV/0!</v>
      </c>
      <c r="Q37" s="4" t="e">
        <f>STDEVP(Q3:Q34)</f>
        <v>#DIV/0!</v>
      </c>
      <c r="R37" s="4" t="e">
        <f>STDEVP(R3:R34)</f>
        <v>#DIV/0!</v>
      </c>
      <c r="T37" s="4" t="e">
        <f>STDEVP(T3:T34)</f>
        <v>#DIV/0!</v>
      </c>
      <c r="U37" s="4" t="e">
        <f>STDEVP(U3:U34)</f>
        <v>#DIV/0!</v>
      </c>
      <c r="W37" s="4" t="e">
        <f>STDEVP(W3:W34)</f>
        <v>#DIV/0!</v>
      </c>
      <c r="X37" s="4" t="e">
        <f>STDEVP(X3:X34)</f>
        <v>#DIV/0!</v>
      </c>
      <c r="Z37" s="4" t="e">
        <f>STDEVP(Z3:Z34)</f>
        <v>#DIV/0!</v>
      </c>
      <c r="AA37" s="4" t="e">
        <f>STDEVP(AA3:AA34)</f>
        <v>#DIV/0!</v>
      </c>
      <c r="AC37" s="4" t="e">
        <f>STDEVP(AC3:AC34)</f>
        <v>#DIV/0!</v>
      </c>
      <c r="AD37" s="4" t="e">
        <f>STDEVP(AD3:AD34)</f>
        <v>#DIV/0!</v>
      </c>
      <c r="AF37" s="4" t="e">
        <f>STDEVP(AF3:AF34)</f>
        <v>#DIV/0!</v>
      </c>
      <c r="AG37" s="4" t="e">
        <f>STDEVP(AG3:AG34)</f>
        <v>#DIV/0!</v>
      </c>
      <c r="AI37" s="4" t="e">
        <f>STDEVP(AI3:AI34)</f>
        <v>#DIV/0!</v>
      </c>
      <c r="AJ37" s="4" t="e">
        <f>STDEVP(AJ3:AJ34)</f>
        <v>#DIV/0!</v>
      </c>
    </row>
    <row r="38" spans="1:37" s="9" customFormat="1" ht="12.75">
      <c r="A38" s="9" t="s">
        <v>26</v>
      </c>
      <c r="B38" s="9" t="e">
        <f>CORREL(B3:B34,C3:C34)</f>
        <v>#DIV/0!</v>
      </c>
      <c r="E38" s="9" t="e">
        <f>CORREL(E3:E34,F3:F34)</f>
        <v>#DIV/0!</v>
      </c>
      <c r="H38" s="9" t="e">
        <f>CORREL(H3:H34,I3:I34)</f>
        <v>#DIV/0!</v>
      </c>
      <c r="K38" s="9" t="e">
        <f>CORREL(K3:K34,L3:L34)</f>
        <v>#DIV/0!</v>
      </c>
      <c r="N38" s="9" t="e">
        <f>CORREL(N3:N34,O3:O34)</f>
        <v>#DIV/0!</v>
      </c>
      <c r="Q38" s="9" t="e">
        <f>CORREL(Q3:Q34,R3:R34)</f>
        <v>#DIV/0!</v>
      </c>
      <c r="T38" s="9" t="e">
        <f>CORREL(T3:T34,U3:U34)</f>
        <v>#DIV/0!</v>
      </c>
      <c r="W38" s="9" t="e">
        <f>CORREL(W3:W34,X3:X34)</f>
        <v>#DIV/0!</v>
      </c>
      <c r="Z38" s="9" t="e">
        <f>CORREL(Z3:Z34,AA3:AA34)</f>
        <v>#DIV/0!</v>
      </c>
      <c r="AC38" s="9" t="e">
        <f>CORREL(AC3:AC34,AD3:AD34)</f>
        <v>#DIV/0!</v>
      </c>
      <c r="AF38" s="9" t="e">
        <f>CORREL(AF3:AF34,AG3:AG34)</f>
        <v>#DIV/0!</v>
      </c>
      <c r="AI38" s="9" t="e">
        <f>CORREL(AI3:AI34,AJ3:AJ34)</f>
        <v>#DIV/0!</v>
      </c>
      <c r="AJ38" s="13" t="s">
        <v>45</v>
      </c>
      <c r="AK38" s="9" t="e">
        <f>AVERAGE(B38:AI38)</f>
        <v>#DIV/0!</v>
      </c>
    </row>
    <row r="39" spans="1:37" s="5" customFormat="1" ht="15">
      <c r="A39" s="9" t="s">
        <v>28</v>
      </c>
      <c r="B39" s="5" t="e">
        <f>B38^2</f>
        <v>#DIV/0!</v>
      </c>
      <c r="E39" s="5" t="e">
        <f>E38^2</f>
        <v>#DIV/0!</v>
      </c>
      <c r="H39" s="5" t="e">
        <f>H38^2</f>
        <v>#DIV/0!</v>
      </c>
      <c r="K39" s="5" t="e">
        <f>K38^2</f>
        <v>#DIV/0!</v>
      </c>
      <c r="N39" s="5" t="e">
        <f>N38^2</f>
        <v>#DIV/0!</v>
      </c>
      <c r="Q39" s="5" t="e">
        <f>Q38^2</f>
        <v>#DIV/0!</v>
      </c>
      <c r="T39" s="5" t="e">
        <f>T38^2</f>
        <v>#DIV/0!</v>
      </c>
      <c r="W39" s="5" t="e">
        <f>W38^2</f>
        <v>#DIV/0!</v>
      </c>
      <c r="Z39" s="5" t="e">
        <f>Z38^2</f>
        <v>#DIV/0!</v>
      </c>
      <c r="AC39" s="5" t="e">
        <f>AC38^2</f>
        <v>#DIV/0!</v>
      </c>
      <c r="AF39" s="5" t="e">
        <f>AF38^2</f>
        <v>#DIV/0!</v>
      </c>
      <c r="AI39" s="5" t="e">
        <f>AI38^2</f>
        <v>#DIV/0!</v>
      </c>
      <c r="AJ39" s="12" t="s">
        <v>46</v>
      </c>
      <c r="AK39" s="9" t="e">
        <f>MEDIAN(B38:AI38)</f>
        <v>#DIV/0!</v>
      </c>
    </row>
    <row r="40" spans="1:37" s="5" customFormat="1" ht="16.5">
      <c r="A40" s="9" t="s">
        <v>27</v>
      </c>
      <c r="B40" s="5" t="e">
        <f>AVERAGE(D:D)</f>
        <v>#DIV/0!</v>
      </c>
      <c r="E40" s="5" t="e">
        <f>AVERAGE(G:G)</f>
        <v>#DIV/0!</v>
      </c>
      <c r="H40" s="5" t="e">
        <f>AVERAGE(J:J)</f>
        <v>#DIV/0!</v>
      </c>
      <c r="K40" s="5" t="e">
        <f>AVERAGE(M:M)</f>
        <v>#DIV/0!</v>
      </c>
      <c r="N40" s="5" t="e">
        <f>AVERAGE(P:P)</f>
        <v>#DIV/0!</v>
      </c>
      <c r="Q40" s="5" t="e">
        <f>AVERAGE(S:S)</f>
        <v>#DIV/0!</v>
      </c>
      <c r="T40" s="5" t="e">
        <f>AVERAGE(V:V)</f>
        <v>#DIV/0!</v>
      </c>
      <c r="W40" s="5" t="e">
        <f>AVERAGE(Y:Y)</f>
        <v>#DIV/0!</v>
      </c>
      <c r="Z40" s="5" t="e">
        <f>AVERAGE(AB:AB)</f>
        <v>#DIV/0!</v>
      </c>
      <c r="AC40" s="5" t="e">
        <f>AVERAGE(AE:AE)</f>
        <v>#DIV/0!</v>
      </c>
      <c r="AF40" s="5" t="e">
        <f>AVERAGE(AH:AH)</f>
        <v>#DIV/0!</v>
      </c>
      <c r="AI40" s="5" t="e">
        <f>AVERAGE(AK3:AK34)</f>
        <v>#DIV/0!</v>
      </c>
      <c r="AJ40" s="13" t="s">
        <v>47</v>
      </c>
      <c r="AK40" s="9" t="e">
        <f>AVERAGE(B40:AI40)</f>
        <v>#DIV/0!</v>
      </c>
    </row>
    <row r="41" spans="1:2" ht="12.75">
      <c r="A41" s="1"/>
      <c r="B41" s="5"/>
    </row>
  </sheetData>
  <sheetProtection/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11.00390625" defaultRowHeight="12.75"/>
  <cols>
    <col min="36" max="36" width="16.875" style="0" customWidth="1"/>
  </cols>
  <sheetData>
    <row r="1" spans="2:37" ht="12.75">
      <c r="B1" s="2"/>
      <c r="C1" s="2" t="s">
        <v>0</v>
      </c>
      <c r="D1" s="2"/>
      <c r="E1" s="2" t="s">
        <v>1</v>
      </c>
      <c r="F1" s="2" t="s">
        <v>2</v>
      </c>
      <c r="G1" s="2"/>
      <c r="H1" s="2" t="s">
        <v>3</v>
      </c>
      <c r="I1" s="2" t="s">
        <v>4</v>
      </c>
      <c r="J1" s="2"/>
      <c r="K1" s="2" t="s">
        <v>5</v>
      </c>
      <c r="L1" s="2" t="s">
        <v>6</v>
      </c>
      <c r="M1" s="2"/>
      <c r="N1" s="2" t="s">
        <v>7</v>
      </c>
      <c r="O1" s="2" t="s">
        <v>8</v>
      </c>
      <c r="P1" s="2"/>
      <c r="Q1" s="2" t="s">
        <v>5</v>
      </c>
      <c r="R1" s="2" t="s">
        <v>9</v>
      </c>
      <c r="S1" s="2"/>
      <c r="T1" s="2" t="s">
        <v>10</v>
      </c>
      <c r="U1" s="2" t="s">
        <v>11</v>
      </c>
      <c r="V1" s="2"/>
      <c r="X1" s="2" t="s">
        <v>12</v>
      </c>
      <c r="Y1" s="2"/>
      <c r="Z1" s="2" t="s">
        <v>13</v>
      </c>
      <c r="AA1" s="2" t="s">
        <v>14</v>
      </c>
      <c r="AB1" s="2"/>
      <c r="AC1" s="2" t="s">
        <v>3</v>
      </c>
      <c r="AD1" s="2" t="s">
        <v>15</v>
      </c>
      <c r="AE1" s="2"/>
      <c r="AF1" s="2" t="s">
        <v>16</v>
      </c>
      <c r="AG1" s="2" t="s">
        <v>17</v>
      </c>
      <c r="AH1" s="2"/>
      <c r="AI1" s="2" t="s">
        <v>16</v>
      </c>
      <c r="AJ1" s="2" t="s">
        <v>18</v>
      </c>
      <c r="AK1" s="2"/>
    </row>
    <row r="2" spans="1:37" ht="16.5">
      <c r="A2" s="2" t="s">
        <v>19</v>
      </c>
      <c r="B2" s="14" t="s">
        <v>38</v>
      </c>
      <c r="C2" s="2" t="s">
        <v>21</v>
      </c>
      <c r="D2" s="2" t="s">
        <v>37</v>
      </c>
      <c r="E2" s="14" t="s">
        <v>38</v>
      </c>
      <c r="F2" s="2" t="s">
        <v>21</v>
      </c>
      <c r="G2" s="2" t="s">
        <v>37</v>
      </c>
      <c r="H2" s="14" t="s">
        <v>38</v>
      </c>
      <c r="I2" s="2" t="s">
        <v>21</v>
      </c>
      <c r="J2" s="2" t="s">
        <v>37</v>
      </c>
      <c r="K2" s="14" t="s">
        <v>38</v>
      </c>
      <c r="L2" s="2" t="s">
        <v>21</v>
      </c>
      <c r="M2" s="2" t="s">
        <v>37</v>
      </c>
      <c r="N2" s="14" t="s">
        <v>38</v>
      </c>
      <c r="O2" s="2" t="s">
        <v>21</v>
      </c>
      <c r="P2" s="2" t="s">
        <v>37</v>
      </c>
      <c r="Q2" s="14" t="s">
        <v>35</v>
      </c>
      <c r="R2" s="14" t="s">
        <v>36</v>
      </c>
      <c r="S2" s="2" t="s">
        <v>37</v>
      </c>
      <c r="T2" s="14" t="s">
        <v>38</v>
      </c>
      <c r="U2" s="2" t="s">
        <v>21</v>
      </c>
      <c r="V2" s="2" t="s">
        <v>39</v>
      </c>
      <c r="W2" s="14" t="s">
        <v>38</v>
      </c>
      <c r="X2" s="2" t="s">
        <v>21</v>
      </c>
      <c r="Y2" s="2" t="s">
        <v>40</v>
      </c>
      <c r="Z2" s="14" t="s">
        <v>35</v>
      </c>
      <c r="AA2" s="2" t="s">
        <v>21</v>
      </c>
      <c r="AB2" s="2" t="s">
        <v>39</v>
      </c>
      <c r="AC2" s="14" t="s">
        <v>38</v>
      </c>
      <c r="AD2" s="2" t="s">
        <v>21</v>
      </c>
      <c r="AE2" s="2" t="s">
        <v>39</v>
      </c>
      <c r="AF2" s="14" t="s">
        <v>38</v>
      </c>
      <c r="AG2" s="2" t="s">
        <v>21</v>
      </c>
      <c r="AH2" s="2" t="s">
        <v>39</v>
      </c>
      <c r="AI2" s="14" t="s">
        <v>38</v>
      </c>
      <c r="AJ2" s="2" t="s">
        <v>21</v>
      </c>
      <c r="AK2" s="2" t="s">
        <v>39</v>
      </c>
    </row>
    <row r="3" spans="4:37" ht="12.75">
      <c r="D3" s="5" t="e">
        <f aca="true" t="shared" si="0" ref="D3:D33">B3/C3</f>
        <v>#DIV/0!</v>
      </c>
      <c r="G3" s="5" t="e">
        <f>H3/I3</f>
        <v>#DIV/0!</v>
      </c>
      <c r="J3" s="5" t="e">
        <f>H3/I3</f>
        <v>#DIV/0!</v>
      </c>
      <c r="M3" s="5" t="e">
        <f>K3/L3</f>
        <v>#DIV/0!</v>
      </c>
      <c r="P3" s="5" t="e">
        <f>N3/O3</f>
        <v>#DIV/0!</v>
      </c>
      <c r="S3" s="5" t="e">
        <f>Q3/R3</f>
        <v>#DIV/0!</v>
      </c>
      <c r="V3" s="5" t="e">
        <f>T3/U3</f>
        <v>#DIV/0!</v>
      </c>
      <c r="Y3" s="5" t="e">
        <f>W3/X3</f>
        <v>#DIV/0!</v>
      </c>
      <c r="AB3" s="5" t="e">
        <f>Z3/AA3</f>
        <v>#DIV/0!</v>
      </c>
      <c r="AE3" s="5" t="e">
        <f>AC3/AD3</f>
        <v>#DIV/0!</v>
      </c>
      <c r="AH3" s="5" t="e">
        <f>AF3/AG3</f>
        <v>#DIV/0!</v>
      </c>
      <c r="AK3" s="5" t="e">
        <f>AI3/AJ3</f>
        <v>#DIV/0!</v>
      </c>
    </row>
    <row r="4" ht="12.75">
      <c r="D4" s="5" t="e">
        <f t="shared" si="0"/>
        <v>#DIV/0!</v>
      </c>
    </row>
    <row r="5" ht="12.75">
      <c r="D5" s="5" t="e">
        <f t="shared" si="0"/>
        <v>#DIV/0!</v>
      </c>
    </row>
    <row r="6" ht="12.75">
      <c r="D6" s="5" t="e">
        <f t="shared" si="0"/>
        <v>#DIV/0!</v>
      </c>
    </row>
    <row r="7" ht="12.75">
      <c r="D7" s="5" t="e">
        <f t="shared" si="0"/>
        <v>#DIV/0!</v>
      </c>
    </row>
    <row r="8" ht="12.75">
      <c r="D8" s="5" t="e">
        <f t="shared" si="0"/>
        <v>#DIV/0!</v>
      </c>
    </row>
    <row r="9" spans="4:14" ht="12.75">
      <c r="D9" s="5" t="e">
        <f t="shared" si="0"/>
        <v>#DIV/0!</v>
      </c>
      <c r="N9" s="15"/>
    </row>
    <row r="10" spans="4:14" ht="12.75">
      <c r="D10" s="5" t="e">
        <f t="shared" si="0"/>
        <v>#DIV/0!</v>
      </c>
      <c r="N10" s="15"/>
    </row>
    <row r="11" spans="4:14" ht="12.75">
      <c r="D11" s="5" t="e">
        <f t="shared" si="0"/>
        <v>#DIV/0!</v>
      </c>
      <c r="N11" s="15"/>
    </row>
    <row r="12" spans="4:14" ht="12.75">
      <c r="D12" s="5" t="e">
        <f t="shared" si="0"/>
        <v>#DIV/0!</v>
      </c>
      <c r="N12" s="15"/>
    </row>
    <row r="13" spans="4:14" ht="12.75">
      <c r="D13" s="5" t="e">
        <f t="shared" si="0"/>
        <v>#DIV/0!</v>
      </c>
      <c r="N13" s="15"/>
    </row>
    <row r="14" spans="4:14" ht="12.75">
      <c r="D14" s="5" t="e">
        <f t="shared" si="0"/>
        <v>#DIV/0!</v>
      </c>
      <c r="N14" s="15"/>
    </row>
    <row r="15" spans="4:14" ht="12.75">
      <c r="D15" s="5" t="e">
        <f t="shared" si="0"/>
        <v>#DIV/0!</v>
      </c>
      <c r="N15" s="15"/>
    </row>
    <row r="16" spans="4:14" ht="12.75">
      <c r="D16" s="5" t="e">
        <f t="shared" si="0"/>
        <v>#DIV/0!</v>
      </c>
      <c r="N16" s="20"/>
    </row>
    <row r="17" spans="4:14" ht="12.75">
      <c r="D17" s="5" t="e">
        <f t="shared" si="0"/>
        <v>#DIV/0!</v>
      </c>
      <c r="N17" s="20"/>
    </row>
    <row r="18" spans="4:14" ht="12.75">
      <c r="D18" s="5" t="e">
        <f t="shared" si="0"/>
        <v>#DIV/0!</v>
      </c>
      <c r="N18" s="20"/>
    </row>
    <row r="19" spans="4:14" ht="12.75">
      <c r="D19" s="5" t="e">
        <f t="shared" si="0"/>
        <v>#DIV/0!</v>
      </c>
      <c r="N19" s="20"/>
    </row>
    <row r="20" spans="4:14" ht="12.75">
      <c r="D20" s="5" t="e">
        <f t="shared" si="0"/>
        <v>#DIV/0!</v>
      </c>
      <c r="N20" s="20"/>
    </row>
    <row r="21" spans="4:14" ht="12.75">
      <c r="D21" s="5" t="e">
        <f t="shared" si="0"/>
        <v>#DIV/0!</v>
      </c>
      <c r="N21" s="20"/>
    </row>
    <row r="22" spans="4:14" ht="12.75">
      <c r="D22" s="5" t="e">
        <f t="shared" si="0"/>
        <v>#DIV/0!</v>
      </c>
      <c r="N22" s="20"/>
    </row>
    <row r="23" spans="4:14" ht="12.75">
      <c r="D23" s="5" t="e">
        <f t="shared" si="0"/>
        <v>#DIV/0!</v>
      </c>
      <c r="N23" s="20"/>
    </row>
    <row r="24" spans="4:14" ht="12.75">
      <c r="D24" s="5" t="e">
        <f t="shared" si="0"/>
        <v>#DIV/0!</v>
      </c>
      <c r="N24" s="20"/>
    </row>
    <row r="25" spans="4:14" ht="12.75">
      <c r="D25" s="5" t="e">
        <f t="shared" si="0"/>
        <v>#DIV/0!</v>
      </c>
      <c r="N25" s="20"/>
    </row>
    <row r="26" spans="4:14" ht="12.75">
      <c r="D26" s="5" t="e">
        <f t="shared" si="0"/>
        <v>#DIV/0!</v>
      </c>
      <c r="N26" s="20"/>
    </row>
    <row r="27" spans="4:14" ht="12.75">
      <c r="D27" s="5" t="e">
        <f t="shared" si="0"/>
        <v>#DIV/0!</v>
      </c>
      <c r="N27" s="20"/>
    </row>
    <row r="28" spans="4:14" ht="12.75">
      <c r="D28" s="5" t="e">
        <f t="shared" si="0"/>
        <v>#DIV/0!</v>
      </c>
      <c r="N28" s="20"/>
    </row>
    <row r="29" spans="4:14" ht="12.75">
      <c r="D29" s="5" t="e">
        <f t="shared" si="0"/>
        <v>#DIV/0!</v>
      </c>
      <c r="N29" s="20"/>
    </row>
    <row r="30" ht="12.75">
      <c r="D30" s="5" t="e">
        <f t="shared" si="0"/>
        <v>#DIV/0!</v>
      </c>
    </row>
    <row r="31" ht="12.75">
      <c r="D31" s="5" t="e">
        <f t="shared" si="0"/>
        <v>#DIV/0!</v>
      </c>
    </row>
    <row r="32" ht="12.75">
      <c r="D32" s="5" t="e">
        <f t="shared" si="0"/>
        <v>#DIV/0!</v>
      </c>
    </row>
    <row r="33" ht="12.75">
      <c r="D33" s="5" t="e">
        <f t="shared" si="0"/>
        <v>#DIV/0!</v>
      </c>
    </row>
    <row r="37" spans="1:37" ht="12.75">
      <c r="A37" s="1" t="s">
        <v>23</v>
      </c>
      <c r="B37">
        <f>COUNT(C3:C36)</f>
        <v>0</v>
      </c>
      <c r="E37">
        <f>COUNT(F3:F36)</f>
        <v>0</v>
      </c>
      <c r="H37">
        <f>COUNT(I3:I36)</f>
        <v>0</v>
      </c>
      <c r="K37">
        <f>COUNT(L3:L36)</f>
        <v>0</v>
      </c>
      <c r="N37">
        <f>COUNT(O3:O36)</f>
        <v>0</v>
      </c>
      <c r="Q37">
        <f>COUNT(R3:R36)</f>
        <v>0</v>
      </c>
      <c r="T37">
        <f>COUNT(U3:U36)</f>
        <v>0</v>
      </c>
      <c r="W37">
        <f>COUNT(X3:X36)</f>
        <v>0</v>
      </c>
      <c r="Z37">
        <f>COUNT(AA3:AA36)</f>
        <v>0</v>
      </c>
      <c r="AC37">
        <f>COUNT(AD3:AD36)</f>
        <v>0</v>
      </c>
      <c r="AF37">
        <f>COUNT(AG3:AG36)</f>
        <v>0</v>
      </c>
      <c r="AI37">
        <f>COUNT(AJ3:AJ36)</f>
        <v>0</v>
      </c>
      <c r="AJ37" s="22" t="s">
        <v>48</v>
      </c>
      <c r="AK37" s="1">
        <f>SUM(AF37+AC37+Z37+W37+T37+Q37+N37+K37+H37+E37+B37)</f>
        <v>0</v>
      </c>
    </row>
    <row r="38" spans="1:37" ht="12.75">
      <c r="A38" s="8" t="s">
        <v>24</v>
      </c>
      <c r="B38" s="5" t="e">
        <f>AVERAGE(B3:B36)</f>
        <v>#DIV/0!</v>
      </c>
      <c r="C38" s="5" t="e">
        <f>AVERAGE(C3:C36)</f>
        <v>#DIV/0!</v>
      </c>
      <c r="E38" s="5" t="e">
        <f>AVERAGE(E3:E36)</f>
        <v>#DIV/0!</v>
      </c>
      <c r="F38" s="5" t="e">
        <f>AVERAGE(F3:F36)</f>
        <v>#DIV/0!</v>
      </c>
      <c r="H38" s="5" t="e">
        <f>AVERAGE(H3:H36)</f>
        <v>#DIV/0!</v>
      </c>
      <c r="I38" s="5" t="e">
        <f>AVERAGE(I3:I36)</f>
        <v>#DIV/0!</v>
      </c>
      <c r="K38" s="5" t="e">
        <f>AVERAGE(K3:K36)</f>
        <v>#DIV/0!</v>
      </c>
      <c r="L38" s="5" t="e">
        <f>AVERAGE(L3:L36)</f>
        <v>#DIV/0!</v>
      </c>
      <c r="N38" s="5" t="e">
        <f>AVERAGE(N3:N36)</f>
        <v>#DIV/0!</v>
      </c>
      <c r="O38" s="5" t="e">
        <f>AVERAGE(O3:O36)</f>
        <v>#DIV/0!</v>
      </c>
      <c r="Q38" s="5" t="e">
        <f>AVERAGE(Q3:Q36)</f>
        <v>#DIV/0!</v>
      </c>
      <c r="R38" s="5" t="e">
        <f>AVERAGE(R3:R36)</f>
        <v>#DIV/0!</v>
      </c>
      <c r="T38" s="5" t="e">
        <f>AVERAGE(T3:T36)</f>
        <v>#DIV/0!</v>
      </c>
      <c r="U38" s="5" t="e">
        <f>AVERAGE(U3:U36)</f>
        <v>#DIV/0!</v>
      </c>
      <c r="W38" s="5" t="e">
        <f>AVERAGE(W3:W36)</f>
        <v>#DIV/0!</v>
      </c>
      <c r="X38" s="5" t="e">
        <f>AVERAGE(X3:X36)</f>
        <v>#DIV/0!</v>
      </c>
      <c r="Z38" s="5" t="e">
        <f>AVERAGE(Z3:Z36)</f>
        <v>#DIV/0!</v>
      </c>
      <c r="AA38" s="5" t="e">
        <f>AVERAGE(AA3:AA36)</f>
        <v>#DIV/0!</v>
      </c>
      <c r="AC38" s="5" t="e">
        <f>AVERAGE(AC3:AC36)</f>
        <v>#DIV/0!</v>
      </c>
      <c r="AD38" s="5" t="e">
        <f>AVERAGE(AD3:AD36)</f>
        <v>#DIV/0!</v>
      </c>
      <c r="AF38" s="5" t="e">
        <f>AVERAGE(AF3:AF36)</f>
        <v>#DIV/0!</v>
      </c>
      <c r="AG38" s="5" t="e">
        <f>AVERAGE(AG3:AG36)</f>
        <v>#DIV/0!</v>
      </c>
      <c r="AI38" s="5" t="e">
        <f>AVERAGE(AI3:AI36)</f>
        <v>#DIV/0!</v>
      </c>
      <c r="AJ38" s="21" t="e">
        <f>AVERAGE(AJ3:AJ36)</f>
        <v>#DIV/0!</v>
      </c>
      <c r="AK38" s="1"/>
    </row>
    <row r="39" spans="1:37" ht="12.75">
      <c r="A39" s="11" t="s">
        <v>25</v>
      </c>
      <c r="B39" s="5" t="e">
        <f>STDEV(B3:B37)</f>
        <v>#DIV/0!</v>
      </c>
      <c r="C39" s="5" t="e">
        <f>STDEVP(C3:C36)</f>
        <v>#DIV/0!</v>
      </c>
      <c r="E39" s="5" t="e">
        <f>STDEV(E3:E37)</f>
        <v>#DIV/0!</v>
      </c>
      <c r="F39" s="5" t="e">
        <f>STDEVP(F3:F36)</f>
        <v>#DIV/0!</v>
      </c>
      <c r="H39" s="5" t="e">
        <f>STDEV(H3:H37)</f>
        <v>#DIV/0!</v>
      </c>
      <c r="I39" s="5" t="e">
        <f>STDEVP(I3:I36)</f>
        <v>#DIV/0!</v>
      </c>
      <c r="K39" s="5" t="e">
        <f>STDEV(K3:K37)</f>
        <v>#DIV/0!</v>
      </c>
      <c r="L39" s="5" t="e">
        <f>STDEVP(L3:L36)</f>
        <v>#DIV/0!</v>
      </c>
      <c r="N39" s="5" t="e">
        <f>STDEV(N3:N37)</f>
        <v>#DIV/0!</v>
      </c>
      <c r="O39" s="5" t="e">
        <f>STDEVP(O3:O36)</f>
        <v>#DIV/0!</v>
      </c>
      <c r="Q39" s="5" t="e">
        <f>STDEV(Q3:Q37)</f>
        <v>#DIV/0!</v>
      </c>
      <c r="R39" s="5" t="e">
        <f>STDEVP(R3:R36)</f>
        <v>#DIV/0!</v>
      </c>
      <c r="T39" s="5" t="e">
        <f>STDEV(T3:T37)</f>
        <v>#DIV/0!</v>
      </c>
      <c r="U39" s="5" t="e">
        <f>STDEVP(U3:U36)</f>
        <v>#DIV/0!</v>
      </c>
      <c r="W39" s="5" t="e">
        <f>STDEV(W3:W37)</f>
        <v>#DIV/0!</v>
      </c>
      <c r="X39" s="5" t="e">
        <f>STDEVP(X3:X36)</f>
        <v>#DIV/0!</v>
      </c>
      <c r="Z39" s="5" t="e">
        <f>STDEV(Z3:Z37)</f>
        <v>#DIV/0!</v>
      </c>
      <c r="AA39" s="5" t="e">
        <f>STDEVP(AA3:AA36)</f>
        <v>#DIV/0!</v>
      </c>
      <c r="AC39" s="5" t="e">
        <f>STDEV(AC3:AC37)</f>
        <v>#DIV/0!</v>
      </c>
      <c r="AD39" s="5" t="e">
        <f>STDEVP(AD3:AD36)</f>
        <v>#DIV/0!</v>
      </c>
      <c r="AF39" s="5" t="e">
        <f>STDEV(AF3:AF37)</f>
        <v>#DIV/0!</v>
      </c>
      <c r="AG39" s="5" t="e">
        <f>STDEVP(AG3:AG36)</f>
        <v>#DIV/0!</v>
      </c>
      <c r="AI39" s="5" t="e">
        <f>STDEV(AI3:AI37)</f>
        <v>#DIV/0!</v>
      </c>
      <c r="AJ39" s="21" t="e">
        <f>STDEVP(AJ3:AJ36)</f>
        <v>#DIV/0!</v>
      </c>
      <c r="AK39" s="1"/>
    </row>
    <row r="40" spans="1:37" ht="12.75">
      <c r="A40" s="9" t="s">
        <v>26</v>
      </c>
      <c r="B40" s="5" t="e">
        <f>CORREL(B3:B33,C3:C33)</f>
        <v>#DIV/0!</v>
      </c>
      <c r="C40" s="5"/>
      <c r="E40" s="5" t="e">
        <f>CORREL(E3:E33,F3:F33)</f>
        <v>#DIV/0!</v>
      </c>
      <c r="F40" s="5"/>
      <c r="H40" s="5" t="e">
        <f>CORREL(H3:H33,I3:I33)</f>
        <v>#DIV/0!</v>
      </c>
      <c r="I40" s="5"/>
      <c r="K40" s="5" t="e">
        <f>CORREL(K3:K33,L3:L33)</f>
        <v>#DIV/0!</v>
      </c>
      <c r="L40" s="5"/>
      <c r="N40" s="5" t="e">
        <f>CORREL(N3:N33,O3:O33)</f>
        <v>#DIV/0!</v>
      </c>
      <c r="O40" s="5"/>
      <c r="Q40" s="5" t="e">
        <f>CORREL(Q3:Q33,R3:R33)</f>
        <v>#DIV/0!</v>
      </c>
      <c r="R40" s="5"/>
      <c r="T40" s="5" t="e">
        <f>CORREL(T3:T33,U3:U33)</f>
        <v>#DIV/0!</v>
      </c>
      <c r="U40" s="5"/>
      <c r="W40" s="5" t="e">
        <f>CORREL(W3:W33,X3:X33)</f>
        <v>#DIV/0!</v>
      </c>
      <c r="X40" s="5"/>
      <c r="Z40" s="5" t="e">
        <f>CORREL(Z3:Z33,AA3:AA33)</f>
        <v>#DIV/0!</v>
      </c>
      <c r="AA40" s="5"/>
      <c r="AC40" s="5" t="e">
        <f>CORREL(AC3:AC33,AD3:AD33)</f>
        <v>#DIV/0!</v>
      </c>
      <c r="AD40" s="5"/>
      <c r="AF40" s="5" t="e">
        <f>CORREL(AF3:AF33,AG3:AG33)</f>
        <v>#DIV/0!</v>
      </c>
      <c r="AG40" s="5"/>
      <c r="AI40" s="5" t="e">
        <f>CORREL(AI3:AI33,AJ3:AJ33)</f>
        <v>#DIV/0!</v>
      </c>
      <c r="AJ40" s="22" t="s">
        <v>45</v>
      </c>
      <c r="AK40" s="9" t="e">
        <f>AVERAGE(B40:AI40)</f>
        <v>#DIV/0!</v>
      </c>
    </row>
    <row r="41" spans="1:37" ht="15">
      <c r="A41" s="9" t="s">
        <v>28</v>
      </c>
      <c r="B41" s="5" t="e">
        <f>B40^2</f>
        <v>#DIV/0!</v>
      </c>
      <c r="C41" s="5"/>
      <c r="E41" s="5" t="e">
        <f>E40^2</f>
        <v>#DIV/0!</v>
      </c>
      <c r="F41" s="5"/>
      <c r="H41" s="5" t="e">
        <f>H40^2</f>
        <v>#DIV/0!</v>
      </c>
      <c r="I41" s="5"/>
      <c r="K41" s="5" t="e">
        <f>K40^2</f>
        <v>#DIV/0!</v>
      </c>
      <c r="L41" s="5"/>
      <c r="N41" s="5" t="e">
        <f>N40^2</f>
        <v>#DIV/0!</v>
      </c>
      <c r="O41" s="5"/>
      <c r="Q41" s="5" t="e">
        <f>Q40^2</f>
        <v>#DIV/0!</v>
      </c>
      <c r="R41" s="5"/>
      <c r="T41" s="5" t="e">
        <f>T40^2</f>
        <v>#DIV/0!</v>
      </c>
      <c r="U41" s="5"/>
      <c r="W41" s="5" t="e">
        <f>W40^2</f>
        <v>#DIV/0!</v>
      </c>
      <c r="X41" s="5"/>
      <c r="Z41" s="5" t="e">
        <f>Z40^2</f>
        <v>#DIV/0!</v>
      </c>
      <c r="AA41" s="5"/>
      <c r="AC41" s="5" t="e">
        <f>AC40^2</f>
        <v>#DIV/0!</v>
      </c>
      <c r="AD41" s="5"/>
      <c r="AF41" s="5" t="e">
        <f>AF40^2</f>
        <v>#DIV/0!</v>
      </c>
      <c r="AG41" s="5"/>
      <c r="AI41" s="5" t="e">
        <f>AI40^2</f>
        <v>#DIV/0!</v>
      </c>
      <c r="AJ41" s="22" t="s">
        <v>46</v>
      </c>
      <c r="AK41" s="9" t="e">
        <f>MEDIAN(B40:AI40)</f>
        <v>#DIV/0!</v>
      </c>
    </row>
    <row r="42" spans="1:37" ht="16.5">
      <c r="A42" s="9" t="s">
        <v>27</v>
      </c>
      <c r="B42" s="5" t="e">
        <f>AVERAGE(D3:D33)</f>
        <v>#DIV/0!</v>
      </c>
      <c r="C42" s="5"/>
      <c r="E42" s="5" t="e">
        <f>AVERAGE(G3:G33)</f>
        <v>#DIV/0!</v>
      </c>
      <c r="F42" s="5"/>
      <c r="H42" s="5" t="e">
        <f>AVERAGE(J3:J33)</f>
        <v>#DIV/0!</v>
      </c>
      <c r="I42" s="5"/>
      <c r="K42" s="5" t="e">
        <f>AVERAGE(M3:M33)</f>
        <v>#DIV/0!</v>
      </c>
      <c r="L42" s="5"/>
      <c r="N42" s="5" t="e">
        <f>AVERAGE(P3:P33)</f>
        <v>#DIV/0!</v>
      </c>
      <c r="O42" s="5"/>
      <c r="Q42" s="5" t="e">
        <f>AVERAGE(S3:S33)</f>
        <v>#DIV/0!</v>
      </c>
      <c r="R42" s="5"/>
      <c r="T42" s="5" t="e">
        <f>AVERAGE(V3:V33)</f>
        <v>#DIV/0!</v>
      </c>
      <c r="U42" s="5"/>
      <c r="W42" s="5" t="e">
        <f>AVERAGE(Y3:Y33)</f>
        <v>#DIV/0!</v>
      </c>
      <c r="X42" s="5"/>
      <c r="Z42" s="5" t="e">
        <f>AVERAGE(AB3:AB33)</f>
        <v>#DIV/0!</v>
      </c>
      <c r="AA42" s="5"/>
      <c r="AC42" s="5" t="e">
        <f>AVERAGE(AE3:AE33)</f>
        <v>#DIV/0!</v>
      </c>
      <c r="AD42" s="5"/>
      <c r="AF42" s="5" t="e">
        <f>AVERAGE(AH3:AH33)</f>
        <v>#DIV/0!</v>
      </c>
      <c r="AG42" s="5"/>
      <c r="AI42" s="5" t="e">
        <f>AVERAGE(AK3:AK33)</f>
        <v>#DIV/0!</v>
      </c>
      <c r="AJ42" s="22" t="s">
        <v>49</v>
      </c>
      <c r="AK42" s="9" t="e">
        <f>AVERAGE(B42:AI42)</f>
        <v>#DIV/0!</v>
      </c>
    </row>
    <row r="43" spans="1:36" ht="16.5">
      <c r="A43" s="9" t="s">
        <v>41</v>
      </c>
      <c r="B43" s="5" t="e">
        <f>CORREL(B3:B33,'AAVSO Solar Correlations yyyy'!B3:B33)</f>
        <v>#DIV/0!</v>
      </c>
      <c r="C43" s="5"/>
      <c r="E43" s="5" t="e">
        <f>CORREL('SIDC Solar Correlations yyyy'!E3:E33,'AAVSO Solar Correlations yyyy'!E3:E33)</f>
        <v>#DIV/0!</v>
      </c>
      <c r="F43" s="5"/>
      <c r="H43" s="5" t="e">
        <f>CORREL(H3:H33,'AAVSO Solar Correlations yyyy'!H3:H33)</f>
        <v>#DIV/0!</v>
      </c>
      <c r="I43" s="5"/>
      <c r="K43" s="5" t="e">
        <f>CORREL(K3:K33,'AAVSO Solar Correlations yyyy'!K3:K33)</f>
        <v>#DIV/0!</v>
      </c>
      <c r="L43" s="5"/>
      <c r="N43" s="5" t="e">
        <f>CORREL(N3:N33,'AAVSO Solar Correlations yyyy'!N3:N33)</f>
        <v>#DIV/0!</v>
      </c>
      <c r="O43" s="5"/>
      <c r="Q43" s="5" t="e">
        <f>CORREL(Q3:Q33,'AAVSO Solar Correlations yyyy'!Q3:Q33)</f>
        <v>#DIV/0!</v>
      </c>
      <c r="R43" s="5"/>
      <c r="T43" s="5" t="e">
        <f>CORREL(T3:T33,'AAVSO Solar Correlations yyyy'!T3:T33)</f>
        <v>#DIV/0!</v>
      </c>
      <c r="U43" s="5"/>
      <c r="W43" s="5" t="e">
        <f>CORREL(W3:W33,'AAVSO Solar Correlations yyyy'!W3:W33)</f>
        <v>#DIV/0!</v>
      </c>
      <c r="X43" s="5"/>
      <c r="Z43" s="5" t="e">
        <f>CORREL(Z3:Z33,'AAVSO Solar Correlations yyyy'!Z3:Z33)</f>
        <v>#DIV/0!</v>
      </c>
      <c r="AA43" s="5"/>
      <c r="AC43" s="5" t="e">
        <f>CORREL(AC3:AC33,'AAVSO Solar Correlations yyyy'!AC3:AC33)</f>
        <v>#DIV/0!</v>
      </c>
      <c r="AD43" s="5"/>
      <c r="AF43" s="5" t="e">
        <f>CORREL(AF3:AF33,'AAVSO Solar Correlations yyyy'!AF3:AF33)</f>
        <v>#DIV/0!</v>
      </c>
      <c r="AG43" s="5"/>
      <c r="AI43" s="5" t="e">
        <f>CORREL(AI3:AI33,'AAVSO Solar Correlations yyyy'!AI3:AI33)</f>
        <v>#DIV/0!</v>
      </c>
      <c r="AJ43" s="21" t="s">
        <v>50</v>
      </c>
    </row>
    <row r="44" spans="1:36" ht="16.5">
      <c r="A44" s="9" t="s">
        <v>42</v>
      </c>
      <c r="B44" s="5" t="e">
        <f>B43^2</f>
        <v>#DIV/0!</v>
      </c>
      <c r="C44" s="5"/>
      <c r="E44" s="5" t="e">
        <f>E43^2</f>
        <v>#DIV/0!</v>
      </c>
      <c r="F44" s="5"/>
      <c r="H44" s="5" t="e">
        <f>H43^2</f>
        <v>#DIV/0!</v>
      </c>
      <c r="I44" s="5"/>
      <c r="K44" s="5" t="e">
        <f>K43^2</f>
        <v>#DIV/0!</v>
      </c>
      <c r="L44" s="5"/>
      <c r="N44" s="5" t="e">
        <f>N43^2</f>
        <v>#DIV/0!</v>
      </c>
      <c r="O44" s="5"/>
      <c r="Q44" s="5" t="e">
        <f>Q43^2</f>
        <v>#DIV/0!</v>
      </c>
      <c r="R44" s="5"/>
      <c r="T44" s="5" t="e">
        <f>T43^2</f>
        <v>#DIV/0!</v>
      </c>
      <c r="U44" s="5"/>
      <c r="W44" s="5" t="e">
        <f>W43^2</f>
        <v>#DIV/0!</v>
      </c>
      <c r="X44" s="5"/>
      <c r="Z44" s="5" t="e">
        <f>Z43^2</f>
        <v>#DIV/0!</v>
      </c>
      <c r="AA44" s="5"/>
      <c r="AC44" s="5" t="e">
        <f>AC43^2</f>
        <v>#DIV/0!</v>
      </c>
      <c r="AD44" s="5"/>
      <c r="AF44" s="5" t="e">
        <f>AF43^2</f>
        <v>#DIV/0!</v>
      </c>
      <c r="AG44" s="5"/>
      <c r="AI44" s="5" t="e">
        <f>AI43^2</f>
        <v>#DIV/0!</v>
      </c>
      <c r="AJ44" s="21" t="s">
        <v>51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B3" sqref="B3"/>
    </sheetView>
  </sheetViews>
  <sheetFormatPr defaultColWidth="11.00390625" defaultRowHeight="12.75"/>
  <sheetData>
    <row r="1" spans="1:19" ht="12.75">
      <c r="A1" s="18"/>
      <c r="B1" s="19"/>
      <c r="C1" s="19" t="s">
        <v>0</v>
      </c>
      <c r="D1" s="19"/>
      <c r="E1" s="19" t="s">
        <v>34</v>
      </c>
      <c r="F1" s="19" t="s">
        <v>2</v>
      </c>
      <c r="G1" s="19"/>
      <c r="H1" s="19" t="s">
        <v>31</v>
      </c>
      <c r="I1" s="19" t="s">
        <v>4</v>
      </c>
      <c r="J1" s="19"/>
      <c r="K1" s="19" t="s">
        <v>10</v>
      </c>
      <c r="L1" s="19" t="s">
        <v>6</v>
      </c>
      <c r="M1" s="19"/>
      <c r="N1" s="19" t="s">
        <v>5</v>
      </c>
      <c r="O1" s="19" t="s">
        <v>8</v>
      </c>
      <c r="P1" s="19"/>
      <c r="Q1" s="19" t="s">
        <v>10</v>
      </c>
      <c r="R1" s="19" t="s">
        <v>9</v>
      </c>
      <c r="S1" s="19"/>
    </row>
    <row r="2" spans="1:18" ht="16.5">
      <c r="A2" s="1" t="s">
        <v>19</v>
      </c>
      <c r="B2" s="14" t="s">
        <v>36</v>
      </c>
      <c r="C2" s="14" t="s">
        <v>38</v>
      </c>
      <c r="E2" s="2" t="s">
        <v>21</v>
      </c>
      <c r="F2" s="14" t="s">
        <v>38</v>
      </c>
      <c r="H2" s="2" t="s">
        <v>21</v>
      </c>
      <c r="I2" s="14" t="s">
        <v>35</v>
      </c>
      <c r="K2" s="2" t="s">
        <v>21</v>
      </c>
      <c r="L2" s="14" t="s">
        <v>38</v>
      </c>
      <c r="N2" s="2" t="s">
        <v>21</v>
      </c>
      <c r="O2" s="14" t="s">
        <v>38</v>
      </c>
      <c r="Q2" s="2" t="s">
        <v>21</v>
      </c>
      <c r="R2" s="14" t="s">
        <v>38</v>
      </c>
    </row>
    <row r="3" ht="12.75">
      <c r="A3" s="1" t="s">
        <v>23</v>
      </c>
    </row>
    <row r="4" ht="12.75">
      <c r="A4" s="8" t="s">
        <v>24</v>
      </c>
    </row>
    <row r="5" ht="12.75">
      <c r="A5" s="8" t="s">
        <v>33</v>
      </c>
    </row>
    <row r="6" ht="12.75">
      <c r="A6" s="9" t="s">
        <v>26</v>
      </c>
    </row>
    <row r="7" ht="15">
      <c r="A7" s="9" t="s">
        <v>28</v>
      </c>
    </row>
    <row r="8" ht="16.5">
      <c r="A8" s="9" t="s">
        <v>27</v>
      </c>
    </row>
    <row r="22" spans="1:19" ht="12.75">
      <c r="A22" s="18"/>
      <c r="B22" s="19" t="s">
        <v>3</v>
      </c>
      <c r="C22" s="19" t="s">
        <v>11</v>
      </c>
      <c r="D22" s="19"/>
      <c r="E22" s="18"/>
      <c r="F22" s="19" t="s">
        <v>12</v>
      </c>
      <c r="G22" s="19"/>
      <c r="H22" s="19" t="s">
        <v>30</v>
      </c>
      <c r="I22" s="19" t="s">
        <v>14</v>
      </c>
      <c r="J22" s="19"/>
      <c r="K22" s="19" t="s">
        <v>31</v>
      </c>
      <c r="L22" s="19" t="s">
        <v>15</v>
      </c>
      <c r="M22" s="19"/>
      <c r="N22" s="19" t="s">
        <v>32</v>
      </c>
      <c r="O22" s="19" t="s">
        <v>17</v>
      </c>
      <c r="P22" s="19"/>
      <c r="Q22" s="19" t="s">
        <v>32</v>
      </c>
      <c r="R22" s="19" t="s">
        <v>18</v>
      </c>
      <c r="S22" s="19"/>
    </row>
    <row r="23" spans="1:18" ht="16.5">
      <c r="A23" s="1" t="s">
        <v>19</v>
      </c>
      <c r="B23" s="14" t="s">
        <v>36</v>
      </c>
      <c r="C23" s="14" t="s">
        <v>38</v>
      </c>
      <c r="E23" s="2" t="s">
        <v>21</v>
      </c>
      <c r="F23" s="14" t="s">
        <v>38</v>
      </c>
      <c r="H23" s="2" t="s">
        <v>21</v>
      </c>
      <c r="I23" s="14" t="s">
        <v>35</v>
      </c>
      <c r="K23" s="2" t="s">
        <v>21</v>
      </c>
      <c r="L23" s="14" t="s">
        <v>38</v>
      </c>
      <c r="N23" s="2" t="s">
        <v>21</v>
      </c>
      <c r="O23" s="14" t="s">
        <v>38</v>
      </c>
      <c r="Q23" s="2" t="s">
        <v>21</v>
      </c>
      <c r="R23" s="14" t="s">
        <v>38</v>
      </c>
    </row>
    <row r="24" ht="12.75">
      <c r="A24" s="1" t="s">
        <v>23</v>
      </c>
    </row>
    <row r="25" ht="12.75">
      <c r="A25" s="8" t="s">
        <v>24</v>
      </c>
    </row>
    <row r="26" ht="12.75">
      <c r="A26" s="8" t="s">
        <v>33</v>
      </c>
    </row>
    <row r="27" ht="12.75">
      <c r="A27" s="9" t="s">
        <v>26</v>
      </c>
    </row>
    <row r="28" ht="15">
      <c r="A28" s="9" t="s">
        <v>28</v>
      </c>
    </row>
    <row r="29" ht="16.5">
      <c r="A29" s="9" t="s">
        <v>27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B3" sqref="B3"/>
    </sheetView>
  </sheetViews>
  <sheetFormatPr defaultColWidth="11.00390625" defaultRowHeight="12.75"/>
  <sheetData>
    <row r="1" spans="1:19" ht="12.75">
      <c r="A1" s="19"/>
      <c r="B1" s="19"/>
      <c r="C1" s="19" t="s">
        <v>0</v>
      </c>
      <c r="D1" s="19"/>
      <c r="E1" s="19"/>
      <c r="F1" s="19" t="s">
        <v>2</v>
      </c>
      <c r="G1" s="19"/>
      <c r="H1" s="19"/>
      <c r="I1" s="19" t="s">
        <v>4</v>
      </c>
      <c r="J1" s="19"/>
      <c r="K1" s="19"/>
      <c r="L1" s="19" t="s">
        <v>6</v>
      </c>
      <c r="M1" s="19"/>
      <c r="N1" s="19"/>
      <c r="O1" s="19" t="s">
        <v>8</v>
      </c>
      <c r="P1" s="19"/>
      <c r="Q1" s="19"/>
      <c r="R1" s="19" t="s">
        <v>9</v>
      </c>
      <c r="S1" s="19"/>
    </row>
    <row r="2" spans="1:18" ht="16.5">
      <c r="A2" s="1" t="s">
        <v>19</v>
      </c>
      <c r="B2" s="14" t="s">
        <v>36</v>
      </c>
      <c r="C2" s="14" t="s">
        <v>38</v>
      </c>
      <c r="E2" s="2" t="s">
        <v>21</v>
      </c>
      <c r="F2" s="14" t="s">
        <v>38</v>
      </c>
      <c r="H2" s="2" t="s">
        <v>21</v>
      </c>
      <c r="I2" s="14" t="s">
        <v>35</v>
      </c>
      <c r="K2" s="2" t="s">
        <v>21</v>
      </c>
      <c r="L2" s="14" t="s">
        <v>38</v>
      </c>
      <c r="N2" s="2" t="s">
        <v>21</v>
      </c>
      <c r="O2" s="14" t="s">
        <v>38</v>
      </c>
      <c r="Q2" s="2" t="s">
        <v>21</v>
      </c>
      <c r="R2" s="14" t="s">
        <v>38</v>
      </c>
    </row>
    <row r="3" ht="12.75">
      <c r="A3" s="1" t="s">
        <v>23</v>
      </c>
    </row>
    <row r="4" spans="1:18" ht="12.75">
      <c r="A4" s="8" t="s">
        <v>24</v>
      </c>
      <c r="Q4" s="4"/>
      <c r="R4" s="4"/>
    </row>
    <row r="5" spans="1:18" ht="12.75">
      <c r="A5" s="11" t="s">
        <v>25</v>
      </c>
      <c r="Q5" s="4"/>
      <c r="R5" s="4"/>
    </row>
    <row r="6" spans="1:18" ht="12.75">
      <c r="A6" s="9" t="s">
        <v>26</v>
      </c>
      <c r="Q6" s="9"/>
      <c r="R6" s="9"/>
    </row>
    <row r="7" spans="1:18" ht="15">
      <c r="A7" s="9" t="s">
        <v>28</v>
      </c>
      <c r="Q7" s="5"/>
      <c r="R7" s="5"/>
    </row>
    <row r="8" spans="1:18" ht="16.5">
      <c r="A8" s="9" t="s">
        <v>27</v>
      </c>
      <c r="Q8" s="5"/>
      <c r="R8" s="5"/>
    </row>
    <row r="9" spans="1:18" ht="16.5">
      <c r="A9" s="9" t="s">
        <v>43</v>
      </c>
      <c r="Q9" s="5"/>
      <c r="R9" s="5"/>
    </row>
    <row r="10" spans="1:18" ht="16.5">
      <c r="A10" s="9" t="s">
        <v>44</v>
      </c>
      <c r="Q10" s="5"/>
      <c r="R10" s="5"/>
    </row>
    <row r="24" spans="1:19" ht="12.75">
      <c r="A24" s="19"/>
      <c r="B24" s="19"/>
      <c r="C24" s="19" t="s">
        <v>11</v>
      </c>
      <c r="D24" s="19"/>
      <c r="E24" s="18"/>
      <c r="F24" s="19" t="s">
        <v>12</v>
      </c>
      <c r="G24" s="19"/>
      <c r="H24" s="19" t="s">
        <v>13</v>
      </c>
      <c r="I24" s="19" t="s">
        <v>14</v>
      </c>
      <c r="J24" s="19"/>
      <c r="K24" s="19" t="s">
        <v>3</v>
      </c>
      <c r="L24" s="19" t="s">
        <v>15</v>
      </c>
      <c r="M24" s="19"/>
      <c r="N24" s="19" t="s">
        <v>16</v>
      </c>
      <c r="O24" s="19" t="s">
        <v>17</v>
      </c>
      <c r="P24" s="19"/>
      <c r="Q24" s="19" t="s">
        <v>16</v>
      </c>
      <c r="R24" s="19" t="s">
        <v>18</v>
      </c>
      <c r="S24" s="18"/>
    </row>
    <row r="25" spans="1:18" ht="16.5">
      <c r="A25" s="1" t="s">
        <v>19</v>
      </c>
      <c r="B25" s="14" t="s">
        <v>36</v>
      </c>
      <c r="C25" s="14" t="s">
        <v>38</v>
      </c>
      <c r="E25" s="2" t="s">
        <v>21</v>
      </c>
      <c r="F25" s="14" t="s">
        <v>38</v>
      </c>
      <c r="H25" s="2" t="s">
        <v>21</v>
      </c>
      <c r="I25" s="14" t="s">
        <v>35</v>
      </c>
      <c r="K25" s="2" t="s">
        <v>21</v>
      </c>
      <c r="L25" s="14" t="s">
        <v>38</v>
      </c>
      <c r="N25" s="2" t="s">
        <v>21</v>
      </c>
      <c r="O25" s="14" t="s">
        <v>38</v>
      </c>
      <c r="Q25" s="2" t="s">
        <v>21</v>
      </c>
      <c r="R25" s="14" t="s">
        <v>38</v>
      </c>
    </row>
    <row r="26" spans="1:19" ht="12.75">
      <c r="A26" s="1" t="s">
        <v>23</v>
      </c>
      <c r="R26" s="1"/>
      <c r="S26" s="1"/>
    </row>
    <row r="27" spans="1:19" ht="12.75">
      <c r="A27" s="8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Q27" s="4"/>
      <c r="R27" s="4"/>
      <c r="S27" s="4"/>
    </row>
    <row r="28" spans="1:19" ht="12.75">
      <c r="A28" s="11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P29" s="4"/>
      <c r="Q29" s="9"/>
      <c r="R29" s="21"/>
      <c r="S29" s="9"/>
    </row>
    <row r="30" spans="1:19" ht="15">
      <c r="A30" s="9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"/>
      <c r="P30" s="9"/>
      <c r="Q30" s="5"/>
      <c r="R30" s="22"/>
      <c r="S30" s="9"/>
    </row>
    <row r="31" spans="1:19" ht="16.5">
      <c r="A31" s="9" t="s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1"/>
      <c r="S31" s="9"/>
    </row>
    <row r="32" spans="1:19" ht="16.5">
      <c r="A32" s="9" t="s">
        <v>43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3"/>
      <c r="S32" s="9"/>
    </row>
    <row r="33" spans="1:19" ht="16.5">
      <c r="A33" s="9" t="s">
        <v>44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3"/>
      <c r="S33" s="9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M. Wilson</cp:lastModifiedBy>
  <dcterms:created xsi:type="dcterms:W3CDTF">2000-01-15T21:34:11Z</dcterms:created>
  <dcterms:modified xsi:type="dcterms:W3CDTF">2012-06-14T16:17:00Z</dcterms:modified>
  <cp:category/>
  <cp:version/>
  <cp:contentType/>
  <cp:contentStatus/>
</cp:coreProperties>
</file>