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235" windowHeight="9540" firstSheet="1" activeTab="6"/>
  </bookViews>
  <sheets>
    <sheet name="Pan-STARRS" sheetId="1" r:id="rId1"/>
    <sheet name="Henden " sheetId="2" r:id="rId2"/>
    <sheet name="Process" sheetId="3" r:id="rId3"/>
    <sheet name="Analysis" sheetId="4" r:id="rId4"/>
    <sheet name="APASS" sheetId="5" r:id="rId5"/>
    <sheet name="APASS Analysis" sheetId="6" r:id="rId6"/>
    <sheet name="Fainter Pan-STARRS" sheetId="7" r:id="rId7"/>
  </sheets>
  <definedNames>
    <definedName name="Project_seq" localSheetId="4">'APASS'!$A$2:$U$51</definedName>
  </definedNames>
  <calcPr fullCalcOnLoad="1"/>
</workbook>
</file>

<file path=xl/sharedStrings.xml><?xml version="1.0" encoding="utf-8"?>
<sst xmlns="http://schemas.openxmlformats.org/spreadsheetml/2006/main" count="526" uniqueCount="213">
  <si>
    <t>NA</t>
  </si>
  <si>
    <t>#Comp</t>
  </si>
  <si>
    <t>RA</t>
  </si>
  <si>
    <t>Dec</t>
  </si>
  <si>
    <t>V AP</t>
  </si>
  <si>
    <t>err</t>
  </si>
  <si>
    <t>B-V AP</t>
  </si>
  <si>
    <t>U-B</t>
  </si>
  <si>
    <t>V-R AP</t>
  </si>
  <si>
    <t>R-I AP</t>
  </si>
  <si>
    <t>V PSF</t>
  </si>
  <si>
    <t>error</t>
  </si>
  <si>
    <t>B-V PSF</t>
  </si>
  <si>
    <t>V-R PSF</t>
  </si>
  <si>
    <t>R-I</t>
  </si>
  <si>
    <t>#  Name</t>
  </si>
  <si>
    <t>RA(J2000)</t>
  </si>
  <si>
    <t>raerr</t>
  </si>
  <si>
    <t>DEC(J2000)</t>
  </si>
  <si>
    <t>decerr</t>
  </si>
  <si>
    <t>nobs</t>
  </si>
  <si>
    <t>V</t>
  </si>
  <si>
    <t>B-V</t>
  </si>
  <si>
    <t>V-R</t>
  </si>
  <si>
    <t>Errors</t>
  </si>
  <si>
    <t>S_ARI</t>
  </si>
  <si>
    <t>02 04 51.655</t>
  </si>
  <si>
    <t>12 34 55.33</t>
  </si>
  <si>
    <t>02 04 50.051</t>
  </si>
  <si>
    <t>12 28 32.14</t>
  </si>
  <si>
    <t>02 04 17.331</t>
  </si>
  <si>
    <t>12 31 38.24</t>
  </si>
  <si>
    <t>02 04 29.316</t>
  </si>
  <si>
    <t>12 29 44.52</t>
  </si>
  <si>
    <t>02 04 27.416</t>
  </si>
  <si>
    <t>12 33 35.68</t>
  </si>
  <si>
    <t>02 04 50.676</t>
  </si>
  <si>
    <t>12 32 07.49</t>
  </si>
  <si>
    <t>02 04 16.03</t>
  </si>
  <si>
    <t>12 32 01.91</t>
  </si>
  <si>
    <t>Comp</t>
  </si>
  <si>
    <t>APMag V</t>
  </si>
  <si>
    <t>PSFMag V</t>
  </si>
  <si>
    <t xml:space="preserve"> PSFMag    B-V</t>
  </si>
  <si>
    <t>APMag      B-V</t>
  </si>
  <si>
    <t>Henden V</t>
  </si>
  <si>
    <t>Henden B-V</t>
  </si>
  <si>
    <t>Henden V - APMag V</t>
  </si>
  <si>
    <t>Henden V - PSFMag V</t>
  </si>
  <si>
    <t>Henden B-V -APMag B-V</t>
  </si>
  <si>
    <t>Henden B-V - PSFMag B-V</t>
  </si>
  <si>
    <t>NSV1436</t>
  </si>
  <si>
    <t>04 02 32.095</t>
  </si>
  <si>
    <t>42 47 14.47</t>
  </si>
  <si>
    <t>04 02 08.843</t>
  </si>
  <si>
    <t>42 44 49.87</t>
  </si>
  <si>
    <t>04 02 39.032</t>
  </si>
  <si>
    <t>42 52 38.67</t>
  </si>
  <si>
    <t>04 03 11.173</t>
  </si>
  <si>
    <t>42 52 51.18</t>
  </si>
  <si>
    <t>04 03 14.621</t>
  </si>
  <si>
    <t>42 48 15.07</t>
  </si>
  <si>
    <t>04 02 13.896</t>
  </si>
  <si>
    <t>42 57 52.81</t>
  </si>
  <si>
    <t>04 02 13.387</t>
  </si>
  <si>
    <t>42 48 36.73</t>
  </si>
  <si>
    <t>04 02 31.972</t>
  </si>
  <si>
    <t>42 45 41.19</t>
  </si>
  <si>
    <t>Hendon  V-R</t>
  </si>
  <si>
    <t>Hendon R-I</t>
  </si>
  <si>
    <t>APMag     V-R</t>
  </si>
  <si>
    <t>APMAG   R-I</t>
  </si>
  <si>
    <t>PSF Mag   V-R</t>
  </si>
  <si>
    <t>PSF Mag R-I</t>
  </si>
  <si>
    <t>Henden (V-R) - APMag (V-R)</t>
  </si>
  <si>
    <t>Henden (V-R) - PSFMag (V-R)</t>
  </si>
  <si>
    <t>Henden (R-I) -  APMag     (R-I)</t>
  </si>
  <si>
    <t>Henden (R-I) - PSFMag (R-I)</t>
  </si>
  <si>
    <t>NGC2903</t>
  </si>
  <si>
    <t>09 32 32.068</t>
  </si>
  <si>
    <t>21 29 33.66</t>
  </si>
  <si>
    <t>09 32 06.148</t>
  </si>
  <si>
    <t>21 25 30.43</t>
  </si>
  <si>
    <t>09 32 33.66</t>
  </si>
  <si>
    <t>21 26 11.07</t>
  </si>
  <si>
    <t>09 32 28.416</t>
  </si>
  <si>
    <t>21 32 51.69</t>
  </si>
  <si>
    <t>09 32 22.81</t>
  </si>
  <si>
    <t>21 30 50.53</t>
  </si>
  <si>
    <t>RW_HYA</t>
  </si>
  <si>
    <t>13 34 41.622</t>
  </si>
  <si>
    <t>-25 18 17.61</t>
  </si>
  <si>
    <t>13 34 01.634</t>
  </si>
  <si>
    <t>-25 19 32.61</t>
  </si>
  <si>
    <t>13 34 55.974</t>
  </si>
  <si>
    <t>-25 23 34.16</t>
  </si>
  <si>
    <t>13 34 03.768</t>
  </si>
  <si>
    <t>-25 30 21.69</t>
  </si>
  <si>
    <t>13 34 09.367</t>
  </si>
  <si>
    <t>-25 23 57.25</t>
  </si>
  <si>
    <t>Comp per Pan Starrs</t>
  </si>
  <si>
    <t>V699_OPH</t>
  </si>
  <si>
    <t>16 25 24.426</t>
  </si>
  <si>
    <t>-04 34 53.97</t>
  </si>
  <si>
    <t>16 25 10.815</t>
  </si>
  <si>
    <t>-04 40 31.4</t>
  </si>
  <si>
    <t>16 25 17.001</t>
  </si>
  <si>
    <t>-04 39 03.35</t>
  </si>
  <si>
    <t>16 25 15.32</t>
  </si>
  <si>
    <t>-04 44 03.4</t>
  </si>
  <si>
    <t>16 24 57.052</t>
  </si>
  <si>
    <t>-04 40 26.61</t>
  </si>
  <si>
    <t>16 25 14.944</t>
  </si>
  <si>
    <t>-04 37 11.85</t>
  </si>
  <si>
    <t>16 25 15.852</t>
  </si>
  <si>
    <t>-04 35 39.93</t>
  </si>
  <si>
    <t>16 25 22.626</t>
  </si>
  <si>
    <t>-04 40 24.08</t>
  </si>
  <si>
    <t>16 25 31.038</t>
  </si>
  <si>
    <t>-04 43 24.95</t>
  </si>
  <si>
    <t>16 24 55.261</t>
  </si>
  <si>
    <t>-04 35 11.41</t>
  </si>
  <si>
    <t>MM_PER</t>
  </si>
  <si>
    <t>03 44 50.778</t>
  </si>
  <si>
    <t>48 04 31.56</t>
  </si>
  <si>
    <t>03 44 36.953</t>
  </si>
  <si>
    <t>48 01 45.49</t>
  </si>
  <si>
    <t>03 44 47.071</t>
  </si>
  <si>
    <t>47 59 42.62</t>
  </si>
  <si>
    <t>03 44 42.365</t>
  </si>
  <si>
    <t>48 00 19.77</t>
  </si>
  <si>
    <t>03 45 25.748</t>
  </si>
  <si>
    <t>47 59 49.84</t>
  </si>
  <si>
    <t>03 44 54.949</t>
  </si>
  <si>
    <t>47 59 20.89</t>
  </si>
  <si>
    <t>CM_ORI</t>
  </si>
  <si>
    <t>06 04 09.277</t>
  </si>
  <si>
    <t>08 11 18.65</t>
  </si>
  <si>
    <t>06 03 42.511</t>
  </si>
  <si>
    <t>08 11 40.48</t>
  </si>
  <si>
    <t>06 03 43.961</t>
  </si>
  <si>
    <t>08 10 11.16</t>
  </si>
  <si>
    <t>06 03 34.661</t>
  </si>
  <si>
    <t>08 11 00.09</t>
  </si>
  <si>
    <t>06 03 39.509</t>
  </si>
  <si>
    <t>08 10 35.24</t>
  </si>
  <si>
    <t>06 03 39.365</t>
  </si>
  <si>
    <t>08 10 07.23</t>
  </si>
  <si>
    <t>#Ln 2</t>
  </si>
  <si>
    <t>#Ln 3</t>
  </si>
  <si>
    <t xml:space="preserve">#Ln 4 </t>
  </si>
  <si>
    <t xml:space="preserve">#Ln 5 </t>
  </si>
  <si>
    <t>#Ln 6</t>
  </si>
  <si>
    <t xml:space="preserve">#Ln 9 </t>
  </si>
  <si>
    <t xml:space="preserve">#Ln 10 </t>
  </si>
  <si>
    <t xml:space="preserve">#Ln 11 </t>
  </si>
  <si>
    <t xml:space="preserve">#Ln 12 </t>
  </si>
  <si>
    <t xml:space="preserve">#Ln 17 </t>
  </si>
  <si>
    <t xml:space="preserve">#Ln 18 </t>
  </si>
  <si>
    <t xml:space="preserve">#Ln 19 </t>
  </si>
  <si>
    <t xml:space="preserve">#Ln 20 </t>
  </si>
  <si>
    <t xml:space="preserve">#Ln 22 </t>
  </si>
  <si>
    <t xml:space="preserve">#Ln 23 </t>
  </si>
  <si>
    <t xml:space="preserve">#Ln 24 </t>
  </si>
  <si>
    <t xml:space="preserve">#Ln 25 </t>
  </si>
  <si>
    <t xml:space="preserve">#Ln 26 </t>
  </si>
  <si>
    <t>#Ln 27</t>
  </si>
  <si>
    <t xml:space="preserve">#Ln 28 </t>
  </si>
  <si>
    <t xml:space="preserve">#Ln 29 </t>
  </si>
  <si>
    <t xml:space="preserve">#Ln 30 </t>
  </si>
  <si>
    <t>#Ln 31</t>
  </si>
  <si>
    <t xml:space="preserve">#Ln 32 </t>
  </si>
  <si>
    <t>#Ln 33</t>
  </si>
  <si>
    <t>#Ln 37</t>
  </si>
  <si>
    <t>#Ln 38</t>
  </si>
  <si>
    <t xml:space="preserve">#Ln 39 </t>
  </si>
  <si>
    <t xml:space="preserve">#Ln 40 </t>
  </si>
  <si>
    <t xml:space="preserve">#Ln 41 </t>
  </si>
  <si>
    <t xml:space="preserve">#Ln 42 </t>
  </si>
  <si>
    <t xml:space="preserve">#Ln 43 </t>
  </si>
  <si>
    <t xml:space="preserve">#Ln 44 </t>
  </si>
  <si>
    <t xml:space="preserve">#Ln 45 </t>
  </si>
  <si>
    <t xml:space="preserve">#Ln 46 </t>
  </si>
  <si>
    <t xml:space="preserve">#Ln 47 </t>
  </si>
  <si>
    <t xml:space="preserve"> </t>
  </si>
  <si>
    <t>#Comp,RA,m,s,Dec,m,s,V,Verr,B-V,B-Verr,U-B,U-Berr,V-R,V-Rerr,R-I,R-Ierr,V-I,V-Ierr,Source,#Comments</t>
  </si>
  <si>
    <t>V H vs APASS</t>
  </si>
  <si>
    <t>V H Vs PS</t>
  </si>
  <si>
    <t>V Henden vs  APASS</t>
  </si>
  <si>
    <t>V Henden  Vs Pan-STARRS</t>
  </si>
  <si>
    <t>APASS 140's</t>
  </si>
  <si>
    <t>Pan-STARS 140's</t>
  </si>
  <si>
    <t>APASS 150's</t>
  </si>
  <si>
    <t>Pan-STARRS 150's</t>
  </si>
  <si>
    <t>APASS 160's</t>
  </si>
  <si>
    <t>Pan-STARRS 160's</t>
  </si>
  <si>
    <t>Averages</t>
  </si>
  <si>
    <t xml:space="preserve">Henden Vs Pan-STARRS </t>
  </si>
  <si>
    <t>V 170's</t>
  </si>
  <si>
    <t xml:space="preserve">V 180's </t>
  </si>
  <si>
    <t>V190's</t>
  </si>
  <si>
    <t>#Ln 7</t>
  </si>
  <si>
    <t>#Ln 8</t>
  </si>
  <si>
    <t>#Ln 14</t>
  </si>
  <si>
    <t>#Ln 15</t>
  </si>
  <si>
    <t>#Ln 16</t>
  </si>
  <si>
    <t>#Ln 21</t>
  </si>
  <si>
    <t>#Ln 32</t>
  </si>
  <si>
    <t>#Ln 34</t>
  </si>
  <si>
    <t>#Ln 35</t>
  </si>
  <si>
    <t>#Ln 36</t>
  </si>
  <si>
    <t>#Ln 42</t>
  </si>
  <si>
    <t>#Ln 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</si>
</sst>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57" applyFill="1">
      <alignment/>
      <protection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0" xfId="57" applyFont="1" applyFill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2" fillId="0" borderId="0" xfId="57">
      <alignment/>
      <protection/>
    </xf>
    <xf numFmtId="0" fontId="0" fillId="0" borderId="0" xfId="0" applyAlignment="1">
      <alignment horizontal="center" wrapText="1"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  <xf numFmtId="165" fontId="39" fillId="0" borderId="0" xfId="0" applyNumberFormat="1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31">
      <selection activeCell="A1" sqref="A1:Q1"/>
    </sheetView>
  </sheetViews>
  <sheetFormatPr defaultColWidth="9.140625" defaultRowHeight="15"/>
  <cols>
    <col min="2" max="2" width="4.8515625" style="0" customWidth="1"/>
    <col min="3" max="3" width="3.28125" style="0" customWidth="1"/>
    <col min="4" max="4" width="8.421875" style="0" customWidth="1"/>
    <col min="5" max="5" width="5.421875" style="0" customWidth="1"/>
    <col min="6" max="6" width="4.140625" style="0" customWidth="1"/>
    <col min="7" max="7" width="5.8515625" style="0" customWidth="1"/>
    <col min="8" max="8" width="7.8515625" style="0" customWidth="1"/>
    <col min="9" max="9" width="6.140625" style="0" customWidth="1"/>
    <col min="10" max="10" width="7.7109375" style="0" customWidth="1"/>
    <col min="11" max="11" width="6.140625" style="0" customWidth="1"/>
    <col min="12" max="12" width="4.7109375" style="0" customWidth="1"/>
    <col min="13" max="13" width="5.00390625" style="0" customWidth="1"/>
    <col min="14" max="14" width="7.57421875" style="0" customWidth="1"/>
    <col min="15" max="15" width="5.8515625" style="0" customWidth="1"/>
    <col min="16" max="17" width="7.140625" style="0" customWidth="1"/>
    <col min="18" max="18" width="4.00390625" style="0" customWidth="1"/>
    <col min="19" max="19" width="7.57421875" style="0" customWidth="1"/>
    <col min="20" max="20" width="7.421875" style="0" customWidth="1"/>
    <col min="21" max="21" width="8.00390625" style="0" customWidth="1"/>
    <col min="22" max="22" width="6.57421875" style="0" customWidth="1"/>
    <col min="23" max="23" width="7.00390625" style="0" customWidth="1"/>
    <col min="24" max="24" width="6.8515625" style="0" customWidth="1"/>
    <col min="25" max="25" width="7.140625" style="0" customWidth="1"/>
    <col min="26" max="26" width="6.140625" style="0" customWidth="1"/>
  </cols>
  <sheetData>
    <row r="1" spans="1:26" ht="15">
      <c r="A1" s="7" t="s">
        <v>1</v>
      </c>
      <c r="B1" s="7" t="s">
        <v>2</v>
      </c>
      <c r="C1" s="6"/>
      <c r="D1" s="8"/>
      <c r="E1" s="6" t="s">
        <v>3</v>
      </c>
      <c r="F1" s="6"/>
      <c r="G1" s="9"/>
      <c r="H1" s="10" t="s">
        <v>4</v>
      </c>
      <c r="I1" s="10" t="s">
        <v>5</v>
      </c>
      <c r="J1" s="10" t="s">
        <v>6</v>
      </c>
      <c r="K1" s="10" t="s">
        <v>5</v>
      </c>
      <c r="L1" s="10" t="s">
        <v>7</v>
      </c>
      <c r="M1" s="6" t="s">
        <v>5</v>
      </c>
      <c r="N1" s="10" t="s">
        <v>8</v>
      </c>
      <c r="O1" s="10" t="s">
        <v>5</v>
      </c>
      <c r="P1" s="10" t="s">
        <v>9</v>
      </c>
      <c r="Q1" s="10" t="s">
        <v>5</v>
      </c>
      <c r="R1" s="6"/>
      <c r="S1" s="6" t="s">
        <v>10</v>
      </c>
      <c r="T1" s="6" t="s">
        <v>11</v>
      </c>
      <c r="U1" s="6" t="s">
        <v>12</v>
      </c>
      <c r="V1" s="6" t="s">
        <v>11</v>
      </c>
      <c r="W1" s="6" t="s">
        <v>13</v>
      </c>
      <c r="X1" s="6" t="s">
        <v>11</v>
      </c>
      <c r="Y1" s="6" t="s">
        <v>14</v>
      </c>
      <c r="Z1" s="6" t="s">
        <v>11</v>
      </c>
    </row>
    <row r="2" spans="1:26" s="14" customFormat="1" ht="15">
      <c r="A2" s="15">
        <v>152.0943</v>
      </c>
      <c r="B2" s="14">
        <v>2</v>
      </c>
      <c r="C2" s="14">
        <v>4</v>
      </c>
      <c r="D2" s="16">
        <v>51.59927999999944</v>
      </c>
      <c r="E2" s="14">
        <v>12</v>
      </c>
      <c r="F2" s="14">
        <v>34</v>
      </c>
      <c r="G2" s="17">
        <v>54.87060000000304</v>
      </c>
      <c r="H2" s="18">
        <v>15.209430000000001</v>
      </c>
      <c r="I2" s="18">
        <v>0.0031622776601683794</v>
      </c>
      <c r="J2" s="18">
        <v>0.7325399999999996</v>
      </c>
      <c r="K2" s="18">
        <v>0.0031622776601683794</v>
      </c>
      <c r="L2" s="19" t="s">
        <v>0</v>
      </c>
      <c r="M2" s="19" t="s">
        <v>0</v>
      </c>
      <c r="N2" s="18">
        <v>0.4685200000000017</v>
      </c>
      <c r="O2" s="18">
        <v>0.001414213562373095</v>
      </c>
      <c r="P2" s="14">
        <v>0.4380000000000015</v>
      </c>
      <c r="Q2" s="18">
        <v>0.001414213562373095</v>
      </c>
      <c r="S2" s="18">
        <v>15.21848</v>
      </c>
      <c r="T2" s="18">
        <v>0.008944271909999158</v>
      </c>
      <c r="U2" s="18">
        <v>0.7374399999999987</v>
      </c>
      <c r="V2" s="18">
        <v>0.008944271909999158</v>
      </c>
      <c r="W2" s="18">
        <v>0.47178999999999993</v>
      </c>
      <c r="X2" s="18">
        <v>0.005</v>
      </c>
      <c r="Y2" s="14">
        <v>0.44099999999999984</v>
      </c>
      <c r="Z2" s="18">
        <v>0.005</v>
      </c>
    </row>
    <row r="3" spans="1:26" s="14" customFormat="1" ht="15">
      <c r="A3" s="15">
        <v>155.9577</v>
      </c>
      <c r="B3" s="14">
        <v>2</v>
      </c>
      <c r="C3" s="14">
        <v>4</v>
      </c>
      <c r="D3" s="16">
        <v>50.076936000000174</v>
      </c>
      <c r="E3" s="14">
        <v>12</v>
      </c>
      <c r="F3" s="14">
        <v>28</v>
      </c>
      <c r="G3" s="17">
        <v>32.15892000000022</v>
      </c>
      <c r="H3" s="18">
        <v>15.59577</v>
      </c>
      <c r="I3" s="18">
        <v>0.0036055512754639895</v>
      </c>
      <c r="J3" s="18">
        <v>0.7070599999999999</v>
      </c>
      <c r="K3" s="18">
        <v>0.0036055512754639895</v>
      </c>
      <c r="L3" s="19" t="s">
        <v>0</v>
      </c>
      <c r="M3" s="19" t="s">
        <v>0</v>
      </c>
      <c r="N3" s="18">
        <v>0.4805099999999989</v>
      </c>
      <c r="O3" s="18">
        <v>0.00282842712474619</v>
      </c>
      <c r="P3" s="14">
        <v>0.44899999999999896</v>
      </c>
      <c r="Q3" s="18">
        <v>0.00282842712474619</v>
      </c>
      <c r="S3" s="18">
        <v>15.60639</v>
      </c>
      <c r="T3" s="18">
        <v>0.00565685424949238</v>
      </c>
      <c r="U3" s="18">
        <v>0.6894199999999993</v>
      </c>
      <c r="V3" s="18">
        <v>0.00565685424949238</v>
      </c>
      <c r="W3" s="18">
        <v>0.4968599999999995</v>
      </c>
      <c r="X3" s="18">
        <v>0.004090566708904769</v>
      </c>
      <c r="Y3" s="14">
        <v>0.4639999999999995</v>
      </c>
      <c r="Z3" s="18">
        <v>0.004090566708904769</v>
      </c>
    </row>
    <row r="4" spans="1:26" s="14" customFormat="1" ht="15">
      <c r="A4" s="15">
        <v>159.97539999999998</v>
      </c>
      <c r="B4" s="14">
        <v>2</v>
      </c>
      <c r="C4" s="14">
        <v>4</v>
      </c>
      <c r="D4" s="16">
        <v>17.37432000000116</v>
      </c>
      <c r="E4" s="14">
        <v>12</v>
      </c>
      <c r="F4" s="14">
        <v>31</v>
      </c>
      <c r="G4" s="17">
        <v>38.41788000000075</v>
      </c>
      <c r="H4" s="18">
        <v>15.997539999999999</v>
      </c>
      <c r="I4" s="18">
        <v>0.0036055512754639895</v>
      </c>
      <c r="J4" s="18">
        <v>0.7041199999999997</v>
      </c>
      <c r="K4" s="18">
        <v>0.0036055512754639895</v>
      </c>
      <c r="L4" s="19" t="s">
        <v>0</v>
      </c>
      <c r="M4" s="19" t="s">
        <v>0</v>
      </c>
      <c r="N4" s="18">
        <v>0.4565300000000006</v>
      </c>
      <c r="O4" s="18">
        <v>0.0036055512754639895</v>
      </c>
      <c r="P4" s="14">
        <v>0.4270000000000005</v>
      </c>
      <c r="Q4" s="18">
        <v>0.0036055512754639895</v>
      </c>
      <c r="S4" s="18">
        <v>16.018929999999997</v>
      </c>
      <c r="T4" s="18">
        <v>0.011401754250991379</v>
      </c>
      <c r="U4" s="18">
        <v>0.683539999999999</v>
      </c>
      <c r="V4" s="18">
        <v>0.011401754250991379</v>
      </c>
      <c r="W4" s="18">
        <v>0.44672000000000023</v>
      </c>
      <c r="X4" s="18">
        <v>0.009219544457292887</v>
      </c>
      <c r="Y4" s="14">
        <v>0.41800000000000015</v>
      </c>
      <c r="Z4" s="18">
        <v>0.009219544457292887</v>
      </c>
    </row>
    <row r="5" spans="1:26" s="14" customFormat="1" ht="15">
      <c r="A5" s="15">
        <v>166.06449999999998</v>
      </c>
      <c r="B5" s="14">
        <v>2</v>
      </c>
      <c r="C5" s="14">
        <v>4</v>
      </c>
      <c r="D5" s="16">
        <v>29.348711999999328</v>
      </c>
      <c r="E5" s="14">
        <v>12</v>
      </c>
      <c r="F5" s="14">
        <v>29</v>
      </c>
      <c r="G5" s="17">
        <v>44.54592000000004</v>
      </c>
      <c r="H5" s="18">
        <v>16.60645</v>
      </c>
      <c r="I5" s="18">
        <v>0.01004987562112089</v>
      </c>
      <c r="J5" s="18">
        <v>1.2441000000000015</v>
      </c>
      <c r="K5" s="18">
        <v>0.01004987562112089</v>
      </c>
      <c r="L5" s="19" t="s">
        <v>0</v>
      </c>
      <c r="M5" s="19" t="s">
        <v>0</v>
      </c>
      <c r="N5" s="18">
        <v>0.6636299999999982</v>
      </c>
      <c r="O5" s="18">
        <v>0.0031622776601683794</v>
      </c>
      <c r="P5" s="14">
        <v>0.6169999999999982</v>
      </c>
      <c r="Q5" s="18">
        <v>0.0031622776601683794</v>
      </c>
      <c r="S5" s="18">
        <v>16.58882</v>
      </c>
      <c r="T5" s="18">
        <v>0.007071067811865475</v>
      </c>
      <c r="U5" s="18">
        <v>1.2019600000000024</v>
      </c>
      <c r="V5" s="18">
        <v>0.007071067811865475</v>
      </c>
      <c r="W5" s="18">
        <v>0.6636299999999982</v>
      </c>
      <c r="X5" s="18">
        <v>0.00412310562561766</v>
      </c>
      <c r="Y5" s="14">
        <v>0.6169999999999982</v>
      </c>
      <c r="Z5" s="18">
        <v>0.00412310562561766</v>
      </c>
    </row>
    <row r="6" spans="1:26" s="14" customFormat="1" ht="15">
      <c r="A6" s="15">
        <v>172.53439999999998</v>
      </c>
      <c r="B6" s="14">
        <v>2</v>
      </c>
      <c r="C6" s="14">
        <v>4</v>
      </c>
      <c r="D6" s="16">
        <v>27.417648000000167</v>
      </c>
      <c r="E6" s="14">
        <v>12</v>
      </c>
      <c r="F6" s="14">
        <v>33</v>
      </c>
      <c r="G6" s="17">
        <v>35.496719999997154</v>
      </c>
      <c r="H6" s="18">
        <v>17.253439999999998</v>
      </c>
      <c r="I6" s="18">
        <v>0.014317821063276354</v>
      </c>
      <c r="J6" s="18">
        <v>0.6943199999999983</v>
      </c>
      <c r="K6" s="18">
        <v>0.014317821063276354</v>
      </c>
      <c r="L6" s="19" t="s">
        <v>0</v>
      </c>
      <c r="M6" s="19" t="s">
        <v>0</v>
      </c>
      <c r="N6" s="18">
        <v>0.43582000000000043</v>
      </c>
      <c r="O6" s="18">
        <v>0.004242640687119285</v>
      </c>
      <c r="P6" s="14">
        <v>0.40800000000000036</v>
      </c>
      <c r="Q6" s="18">
        <v>0.004242640687119285</v>
      </c>
      <c r="S6" s="18">
        <v>17.25749</v>
      </c>
      <c r="T6" s="18">
        <v>0.0058309518948453</v>
      </c>
      <c r="U6" s="18">
        <v>0.6992200000000007</v>
      </c>
      <c r="V6" s="18">
        <v>0.0058309518948453</v>
      </c>
      <c r="W6" s="18">
        <v>0.43582000000000043</v>
      </c>
      <c r="X6" s="18">
        <v>0.007071067811865475</v>
      </c>
      <c r="Y6" s="14">
        <v>0.40800000000000036</v>
      </c>
      <c r="Z6" s="18">
        <v>0.007071067811865475</v>
      </c>
    </row>
    <row r="7" spans="1:26" s="14" customFormat="1" ht="15">
      <c r="A7" s="15">
        <v>180.99189999999996</v>
      </c>
      <c r="B7" s="14">
        <v>2</v>
      </c>
      <c r="C7" s="14">
        <v>4</v>
      </c>
      <c r="D7" s="16">
        <v>50.65413600000092</v>
      </c>
      <c r="E7" s="14">
        <v>12</v>
      </c>
      <c r="F7" s="14">
        <v>32</v>
      </c>
      <c r="G7" s="17">
        <v>7.353240000000083</v>
      </c>
      <c r="H7" s="18">
        <v>18.099189999999997</v>
      </c>
      <c r="I7" s="18">
        <v>0.03008321791298265</v>
      </c>
      <c r="J7" s="18">
        <v>0.6698199999999996</v>
      </c>
      <c r="K7" s="18">
        <v>0.03008321791298265</v>
      </c>
      <c r="L7" s="19" t="s">
        <v>0</v>
      </c>
      <c r="M7" s="19" t="s">
        <v>0</v>
      </c>
      <c r="N7" s="18">
        <v>0.42164999999999864</v>
      </c>
      <c r="O7" s="18">
        <v>0.012529964086141668</v>
      </c>
      <c r="P7" s="14">
        <v>0.3949999999999987</v>
      </c>
      <c r="Q7" s="18">
        <v>0.012529964086141668</v>
      </c>
      <c r="S7" s="18">
        <v>18.109579999999998</v>
      </c>
      <c r="T7" s="18">
        <v>0.010770329614269008</v>
      </c>
      <c r="U7" s="18">
        <v>0.6492399999999988</v>
      </c>
      <c r="V7" s="18">
        <v>0.010770329614269008</v>
      </c>
      <c r="W7" s="18">
        <v>0.443450000000002</v>
      </c>
      <c r="X7" s="18">
        <v>0.010770329614269008</v>
      </c>
      <c r="Y7" s="14">
        <v>0.4150000000000018</v>
      </c>
      <c r="Z7" s="18">
        <v>0.010770329614269008</v>
      </c>
    </row>
    <row r="8" spans="1:26" s="14" customFormat="1" ht="15">
      <c r="A8" s="20">
        <v>184.57849999999996</v>
      </c>
      <c r="B8" s="21">
        <v>2</v>
      </c>
      <c r="C8" s="21">
        <v>4</v>
      </c>
      <c r="D8" s="22">
        <v>16.063224000000215</v>
      </c>
      <c r="E8" s="21">
        <v>12</v>
      </c>
      <c r="F8" s="21">
        <v>32</v>
      </c>
      <c r="G8" s="23">
        <v>2.082839999998809</v>
      </c>
      <c r="H8" s="24">
        <v>18.457849999999997</v>
      </c>
      <c r="I8" s="24">
        <v>0.013601470508735444</v>
      </c>
      <c r="J8" s="24">
        <v>0.5973000000000015</v>
      </c>
      <c r="K8" s="24">
        <v>0.013601470508735444</v>
      </c>
      <c r="L8" s="25" t="s">
        <v>0</v>
      </c>
      <c r="M8" s="25" t="s">
        <v>0</v>
      </c>
      <c r="N8" s="24">
        <v>0.3933099999999988</v>
      </c>
      <c r="O8" s="24">
        <v>0.013601470508735444</v>
      </c>
      <c r="P8" s="21">
        <v>0.3689999999999989</v>
      </c>
      <c r="Q8" s="24">
        <v>0.013601470508735444</v>
      </c>
      <c r="S8" s="18">
        <v>18.46185</v>
      </c>
      <c r="T8" s="18">
        <v>0.009848857801796104</v>
      </c>
      <c r="U8" s="18">
        <v>0.5973000000000015</v>
      </c>
      <c r="V8" s="18">
        <v>0.009848857801796104</v>
      </c>
      <c r="W8" s="18">
        <v>0.38458999999999977</v>
      </c>
      <c r="X8" s="18">
        <v>0.01345362404707371</v>
      </c>
      <c r="Y8" s="14">
        <v>0.36099999999999977</v>
      </c>
      <c r="Z8" s="18">
        <v>0.01345362404707371</v>
      </c>
    </row>
    <row r="9" spans="1:26" s="32" customFormat="1" ht="15">
      <c r="A9" s="33">
        <v>146.1298</v>
      </c>
      <c r="B9" s="32">
        <v>4</v>
      </c>
      <c r="C9" s="32">
        <v>2</v>
      </c>
      <c r="D9" s="34">
        <v>32.086368000001215</v>
      </c>
      <c r="E9" s="32">
        <v>42</v>
      </c>
      <c r="F9" s="32">
        <v>47</v>
      </c>
      <c r="G9" s="35">
        <v>14.228879999997757</v>
      </c>
      <c r="H9" s="36">
        <v>14.61298</v>
      </c>
      <c r="I9" s="36">
        <v>0.004472135954999579</v>
      </c>
      <c r="J9" s="36">
        <v>0.7864400000000011</v>
      </c>
      <c r="K9" s="36">
        <v>0.004472135954999579</v>
      </c>
      <c r="L9" s="37" t="s">
        <v>0</v>
      </c>
      <c r="M9" s="37" t="s">
        <v>0</v>
      </c>
      <c r="N9" s="36">
        <v>0.5262899999999987</v>
      </c>
      <c r="O9" s="36">
        <v>0.004472135954999579</v>
      </c>
      <c r="P9" s="32">
        <v>0.49099999999999877</v>
      </c>
      <c r="Q9" s="36">
        <v>0.004472135954999579</v>
      </c>
      <c r="S9" s="36">
        <v>14.622259999999999</v>
      </c>
      <c r="T9" s="36">
        <v>0.007071067811865475</v>
      </c>
      <c r="U9" s="36">
        <v>0.7942800000000002</v>
      </c>
      <c r="V9" s="36">
        <v>0.007071067811865475</v>
      </c>
      <c r="W9" s="36">
        <v>0.5317399999999995</v>
      </c>
      <c r="X9" s="36">
        <v>0.0022360679774997894</v>
      </c>
      <c r="Y9" s="32">
        <v>0.49599999999999955</v>
      </c>
      <c r="Z9" s="36">
        <v>0.0022360679774997894</v>
      </c>
    </row>
    <row r="10" spans="1:26" s="32" customFormat="1" ht="15">
      <c r="A10" s="33">
        <v>150.8653</v>
      </c>
      <c r="B10" s="32">
        <v>4</v>
      </c>
      <c r="C10" s="32">
        <v>2</v>
      </c>
      <c r="D10" s="34">
        <v>8.844408000000145</v>
      </c>
      <c r="E10" s="32">
        <v>42</v>
      </c>
      <c r="F10" s="32">
        <v>44</v>
      </c>
      <c r="G10" s="35">
        <v>49.627680000009676</v>
      </c>
      <c r="H10" s="36">
        <v>15.08653</v>
      </c>
      <c r="I10" s="36">
        <v>0.004472135954999579</v>
      </c>
      <c r="J10" s="36">
        <v>0.8403400000000009</v>
      </c>
      <c r="K10" s="36">
        <v>0.004472135954999579</v>
      </c>
      <c r="L10" s="37" t="s">
        <v>0</v>
      </c>
      <c r="M10" s="37" t="s">
        <v>0</v>
      </c>
      <c r="N10" s="36">
        <v>0.5753400000000006</v>
      </c>
      <c r="O10" s="36">
        <v>0.0022360679774997894</v>
      </c>
      <c r="P10" s="32">
        <v>0.5360000000000005</v>
      </c>
      <c r="Q10" s="36">
        <v>0.0022360679774997894</v>
      </c>
      <c r="S10" s="36">
        <v>15.09712</v>
      </c>
      <c r="T10" s="36">
        <v>0.0036055512754639895</v>
      </c>
      <c r="U10" s="36">
        <v>0.8393599999999997</v>
      </c>
      <c r="V10" s="36">
        <v>0.0036055512754639895</v>
      </c>
      <c r="W10" s="36">
        <v>0.570980000000001</v>
      </c>
      <c r="X10" s="36">
        <v>0.0036055512754639895</v>
      </c>
      <c r="Y10" s="32">
        <v>0.5320000000000009</v>
      </c>
      <c r="Z10" s="36">
        <v>0.0036055512754639895</v>
      </c>
    </row>
    <row r="11" spans="1:26" s="32" customFormat="1" ht="15">
      <c r="A11" s="33">
        <v>156.9992</v>
      </c>
      <c r="B11" s="32">
        <v>4</v>
      </c>
      <c r="C11" s="32">
        <v>2</v>
      </c>
      <c r="D11" s="34">
        <v>39.028608000000204</v>
      </c>
      <c r="E11" s="32">
        <v>42</v>
      </c>
      <c r="F11" s="32">
        <v>52</v>
      </c>
      <c r="G11" s="35">
        <v>38.48268000000861</v>
      </c>
      <c r="H11" s="36">
        <v>15.69992</v>
      </c>
      <c r="I11" s="36">
        <v>0.00412310562561766</v>
      </c>
      <c r="J11" s="36">
        <v>0.7217600000000004</v>
      </c>
      <c r="K11" s="36">
        <v>0.00412310562561766</v>
      </c>
      <c r="L11" s="37" t="s">
        <v>0</v>
      </c>
      <c r="M11" s="37" t="s">
        <v>0</v>
      </c>
      <c r="N11" s="36">
        <v>0.45434999999999987</v>
      </c>
      <c r="O11" s="36">
        <v>0.0022360679774997894</v>
      </c>
      <c r="P11" s="32">
        <v>0.4249999999999998</v>
      </c>
      <c r="Q11" s="36">
        <v>0.0022360679774997894</v>
      </c>
      <c r="S11" s="36">
        <v>15.70979</v>
      </c>
      <c r="T11" s="36">
        <v>0.0030683441788691176</v>
      </c>
      <c r="U11" s="36">
        <v>0.72862</v>
      </c>
      <c r="V11" s="36">
        <v>0.0030683441788691176</v>
      </c>
      <c r="W11" s="36">
        <v>0.4565300000000006</v>
      </c>
      <c r="X11" s="36">
        <v>0.0036055512754639895</v>
      </c>
      <c r="Y11" s="32">
        <v>0.4270000000000005</v>
      </c>
      <c r="Z11" s="36">
        <v>0.0036055512754639895</v>
      </c>
    </row>
    <row r="12" spans="1:26" s="32" customFormat="1" ht="15">
      <c r="A12" s="33">
        <v>160.762</v>
      </c>
      <c r="B12" s="32">
        <v>4</v>
      </c>
      <c r="C12" s="32">
        <v>3</v>
      </c>
      <c r="D12" s="34">
        <v>11.166720000001778</v>
      </c>
      <c r="E12" s="32">
        <v>42</v>
      </c>
      <c r="F12" s="32">
        <v>52</v>
      </c>
      <c r="G12" s="35">
        <v>50.98080000000369</v>
      </c>
      <c r="H12" s="36">
        <v>16.0762</v>
      </c>
      <c r="I12" s="36">
        <v>0.0022232500983919916</v>
      </c>
      <c r="J12" s="36">
        <v>1.0236000000000003</v>
      </c>
      <c r="K12" s="36">
        <v>0.0022232500983919916</v>
      </c>
      <c r="L12" s="37" t="s">
        <v>0</v>
      </c>
      <c r="M12" s="37" t="s">
        <v>0</v>
      </c>
      <c r="N12" s="36">
        <v>0.6756199999999992</v>
      </c>
      <c r="O12" s="36">
        <v>0.0022232500983919916</v>
      </c>
      <c r="P12" s="32">
        <v>0.6279999999999992</v>
      </c>
      <c r="Q12" s="36">
        <v>0.0022232500983919916</v>
      </c>
      <c r="S12" s="36">
        <v>16.080099999999998</v>
      </c>
      <c r="T12" s="36">
        <v>0.006403124237432849</v>
      </c>
      <c r="U12" s="36">
        <v>1.0138000000000023</v>
      </c>
      <c r="V12" s="36">
        <v>0.006403124237432849</v>
      </c>
      <c r="W12" s="36">
        <v>0.6756199999999992</v>
      </c>
      <c r="X12" s="36">
        <v>0.004472135954999579</v>
      </c>
      <c r="Y12" s="32">
        <v>0.6279999999999992</v>
      </c>
      <c r="Z12" s="36">
        <v>0.004472135954999579</v>
      </c>
    </row>
    <row r="13" spans="1:26" s="32" customFormat="1" ht="15">
      <c r="A13" s="33">
        <v>168.7631</v>
      </c>
      <c r="B13" s="32">
        <v>4</v>
      </c>
      <c r="C13" s="32">
        <v>3</v>
      </c>
      <c r="D13" s="34">
        <v>14.617176000000558</v>
      </c>
      <c r="E13" s="32">
        <v>42</v>
      </c>
      <c r="F13" s="32">
        <v>48</v>
      </c>
      <c r="G13" s="35">
        <v>14.83956000000246</v>
      </c>
      <c r="H13" s="36">
        <v>16.87631</v>
      </c>
      <c r="I13" s="36">
        <v>0.005385164807134504</v>
      </c>
      <c r="J13" s="36">
        <v>0.9951800000000003</v>
      </c>
      <c r="K13" s="36">
        <v>0.005385164807134504</v>
      </c>
      <c r="L13" s="37" t="s">
        <v>0</v>
      </c>
      <c r="M13" s="37" t="s">
        <v>0</v>
      </c>
      <c r="N13" s="36">
        <v>0.6320200000000001</v>
      </c>
      <c r="O13" s="36">
        <v>0.007071067811865475</v>
      </c>
      <c r="P13" s="32">
        <v>0.5880000000000001</v>
      </c>
      <c r="Q13" s="36">
        <v>0.007071067811865475</v>
      </c>
      <c r="S13" s="36">
        <v>16.87726</v>
      </c>
      <c r="T13" s="36">
        <v>0.007615773105863909</v>
      </c>
      <c r="U13" s="36">
        <v>0.9902799999999978</v>
      </c>
      <c r="V13" s="36">
        <v>0.007615773105863909</v>
      </c>
      <c r="W13" s="36">
        <v>0.6233000000000011</v>
      </c>
      <c r="X13" s="36">
        <v>0.005</v>
      </c>
      <c r="Y13" s="32">
        <v>0.580000000000001</v>
      </c>
      <c r="Z13" s="36">
        <v>0.005</v>
      </c>
    </row>
    <row r="14" spans="1:26" s="32" customFormat="1" ht="15">
      <c r="A14" s="33">
        <v>174.97739999999996</v>
      </c>
      <c r="B14" s="32">
        <v>4</v>
      </c>
      <c r="C14" s="32">
        <v>2</v>
      </c>
      <c r="D14" s="34">
        <v>13.904424000001045</v>
      </c>
      <c r="E14" s="32">
        <v>42</v>
      </c>
      <c r="F14" s="32">
        <v>57</v>
      </c>
      <c r="G14" s="35">
        <v>52.6499999999932</v>
      </c>
      <c r="H14" s="36">
        <v>17.497739999999997</v>
      </c>
      <c r="I14" s="36">
        <v>0.012369316876852983</v>
      </c>
      <c r="J14" s="36">
        <v>0.9197199999999986</v>
      </c>
      <c r="K14" s="36">
        <v>0.012369316876852983</v>
      </c>
      <c r="L14" s="37" t="s">
        <v>0</v>
      </c>
      <c r="M14" s="37" t="s">
        <v>0</v>
      </c>
      <c r="N14" s="36">
        <v>0.6091299999999993</v>
      </c>
      <c r="O14" s="36">
        <v>0.005</v>
      </c>
      <c r="P14" s="32">
        <v>0.5669999999999993</v>
      </c>
      <c r="Q14" s="36">
        <v>0.005</v>
      </c>
      <c r="S14" s="36">
        <v>17.507099999999998</v>
      </c>
      <c r="T14" s="36">
        <v>0.0050199411351130405</v>
      </c>
      <c r="U14" s="36">
        <v>0.9158000000000008</v>
      </c>
      <c r="V14" s="36">
        <v>0.0050199411351130405</v>
      </c>
      <c r="W14" s="36">
        <v>0.6156699999999995</v>
      </c>
      <c r="X14" s="36">
        <v>0.0058309518948453</v>
      </c>
      <c r="Y14" s="32">
        <v>0.5729999999999995</v>
      </c>
      <c r="Z14" s="36">
        <v>0.0058309518948453</v>
      </c>
    </row>
    <row r="15" spans="1:26" s="32" customFormat="1" ht="15">
      <c r="A15" s="33">
        <v>180.33259999999999</v>
      </c>
      <c r="B15" s="32">
        <v>4</v>
      </c>
      <c r="C15" s="32">
        <v>2</v>
      </c>
      <c r="D15" s="34">
        <v>13.384464000000948</v>
      </c>
      <c r="E15" s="32">
        <v>42</v>
      </c>
      <c r="F15" s="32">
        <v>48</v>
      </c>
      <c r="G15" s="35">
        <v>36.61956000000926</v>
      </c>
      <c r="H15" s="36">
        <v>18.03326</v>
      </c>
      <c r="I15" s="36">
        <v>0.009219544457292887</v>
      </c>
      <c r="J15" s="36">
        <v>0.8922799999999999</v>
      </c>
      <c r="K15" s="36">
        <v>0.009219544457292887</v>
      </c>
      <c r="L15" s="37" t="s">
        <v>0</v>
      </c>
      <c r="M15" s="37" t="s">
        <v>0</v>
      </c>
      <c r="N15" s="36">
        <v>0.6113100000000019</v>
      </c>
      <c r="O15" s="36">
        <v>0.00806225774829855</v>
      </c>
      <c r="P15" s="32">
        <v>0.5690000000000017</v>
      </c>
      <c r="Q15" s="36">
        <v>0.00806225774829855</v>
      </c>
      <c r="S15" s="36">
        <v>18.037</v>
      </c>
      <c r="T15" s="36">
        <v>0.009219544457292887</v>
      </c>
      <c r="U15" s="36">
        <v>0.9059999999999993</v>
      </c>
      <c r="V15" s="36">
        <v>0.009219544457292887</v>
      </c>
      <c r="W15" s="36">
        <v>0.6069500000000005</v>
      </c>
      <c r="X15" s="36">
        <v>0.007615773105863909</v>
      </c>
      <c r="Y15" s="32">
        <v>0.5650000000000004</v>
      </c>
      <c r="Z15" s="36">
        <v>0.007615773105863909</v>
      </c>
    </row>
    <row r="16" spans="1:26" s="32" customFormat="1" ht="15">
      <c r="A16" s="33">
        <v>190.8618</v>
      </c>
      <c r="B16" s="32">
        <v>4</v>
      </c>
      <c r="C16" s="32">
        <v>2</v>
      </c>
      <c r="D16" s="34">
        <v>31.964423999999454</v>
      </c>
      <c r="E16" s="32">
        <v>42</v>
      </c>
      <c r="F16" s="32">
        <v>45</v>
      </c>
      <c r="G16" s="35">
        <v>40.97484000001259</v>
      </c>
      <c r="H16" s="36">
        <v>19.08618</v>
      </c>
      <c r="I16" s="36">
        <v>0.025495097567963924</v>
      </c>
      <c r="J16" s="36">
        <v>1.0020400000000018</v>
      </c>
      <c r="K16" s="36">
        <v>0.025495097567963924</v>
      </c>
      <c r="L16" s="37" t="s">
        <v>0</v>
      </c>
      <c r="M16" s="37" t="s">
        <v>0</v>
      </c>
      <c r="N16" s="36">
        <v>0.7083199999999966</v>
      </c>
      <c r="O16" s="36">
        <v>0.012529964086141668</v>
      </c>
      <c r="P16" s="32">
        <v>0.6579999999999968</v>
      </c>
      <c r="Q16" s="36">
        <v>0.012529964086141668</v>
      </c>
      <c r="S16" s="36">
        <v>19.07999</v>
      </c>
      <c r="T16" s="36">
        <v>0.024515301344262524</v>
      </c>
      <c r="U16" s="36">
        <v>1.0422200000000021</v>
      </c>
      <c r="V16" s="36">
        <v>0.024515301344262524</v>
      </c>
      <c r="W16" s="36">
        <v>0.6832499999999969</v>
      </c>
      <c r="X16" s="36">
        <v>0.009433981132056603</v>
      </c>
      <c r="Y16" s="32">
        <v>0.6349999999999971</v>
      </c>
      <c r="Z16" s="36">
        <v>0.009433981132056603</v>
      </c>
    </row>
    <row r="17" spans="1:26" s="40" customFormat="1" ht="15">
      <c r="A17" s="45">
        <v>144.3706</v>
      </c>
      <c r="B17" s="40">
        <v>9</v>
      </c>
      <c r="C17" s="40">
        <v>32</v>
      </c>
      <c r="D17" s="46">
        <v>32.06052000000486</v>
      </c>
      <c r="E17" s="40">
        <v>21</v>
      </c>
      <c r="F17" s="40">
        <v>29</v>
      </c>
      <c r="G17" s="47">
        <v>33.554040000001905</v>
      </c>
      <c r="H17" s="48">
        <v>14.43706</v>
      </c>
      <c r="I17" s="48">
        <v>0.004472135954999579</v>
      </c>
      <c r="J17" s="48">
        <v>0.6766799999999993</v>
      </c>
      <c r="K17" s="48">
        <v>0.004472135954999579</v>
      </c>
      <c r="L17" s="49" t="s">
        <v>0</v>
      </c>
      <c r="M17" s="49" t="s">
        <v>0</v>
      </c>
      <c r="N17" s="48">
        <v>0.4042100000000005</v>
      </c>
      <c r="O17" s="48">
        <v>0.00282842712474619</v>
      </c>
      <c r="P17" s="40">
        <v>0.37900000000000045</v>
      </c>
      <c r="Q17" s="48">
        <v>0.00282842712474619</v>
      </c>
      <c r="S17" s="48">
        <v>14.44673</v>
      </c>
      <c r="T17" s="48">
        <v>0.005385164807134504</v>
      </c>
      <c r="U17" s="48">
        <v>0.6639399999999994</v>
      </c>
      <c r="V17" s="48">
        <v>0.005385164807134504</v>
      </c>
      <c r="W17" s="48">
        <v>0.40639000000000125</v>
      </c>
      <c r="X17" s="48">
        <v>0.005385164807134504</v>
      </c>
      <c r="Y17" s="40">
        <v>0.3810000000000011</v>
      </c>
      <c r="Z17" s="48">
        <v>0.005385164807134504</v>
      </c>
    </row>
    <row r="18" spans="1:26" s="40" customFormat="1" ht="15">
      <c r="A18" s="45">
        <v>148.7205</v>
      </c>
      <c r="B18" s="40">
        <v>9</v>
      </c>
      <c r="C18" s="40">
        <v>32</v>
      </c>
      <c r="D18" s="46">
        <v>6.128712000002734</v>
      </c>
      <c r="E18" s="40">
        <v>21</v>
      </c>
      <c r="F18" s="40">
        <v>25</v>
      </c>
      <c r="G18" s="47">
        <v>29.870040000005748</v>
      </c>
      <c r="H18" s="48">
        <v>14.87205</v>
      </c>
      <c r="I18" s="48">
        <v>0.0036055512754639895</v>
      </c>
      <c r="J18" s="48">
        <v>0.6169000000000011</v>
      </c>
      <c r="K18" s="48">
        <v>0.0036055512754639895</v>
      </c>
      <c r="L18" s="49" t="s">
        <v>0</v>
      </c>
      <c r="M18" s="49" t="s">
        <v>0</v>
      </c>
      <c r="N18" s="48">
        <v>0.36060999999999954</v>
      </c>
      <c r="O18" s="48">
        <v>0.003147428156447737</v>
      </c>
      <c r="P18" s="40">
        <v>0.3389999999999995</v>
      </c>
      <c r="Q18" s="48">
        <v>0.003147428156447737</v>
      </c>
      <c r="S18" s="48">
        <v>14.890970000000001</v>
      </c>
      <c r="T18" s="48">
        <v>0.011180339887498947</v>
      </c>
      <c r="U18" s="48">
        <v>0.6286599999999998</v>
      </c>
      <c r="V18" s="48">
        <v>0.011180339887498947</v>
      </c>
      <c r="W18" s="48">
        <v>0.3627900000000003</v>
      </c>
      <c r="X18" s="48">
        <v>0.00282842712474619</v>
      </c>
      <c r="Y18" s="40">
        <v>0.3410000000000002</v>
      </c>
      <c r="Z18" s="48">
        <v>0.00282842712474619</v>
      </c>
    </row>
    <row r="19" spans="1:26" s="40" customFormat="1" ht="15">
      <c r="A19" s="45">
        <v>156.6643</v>
      </c>
      <c r="B19" s="40">
        <v>9</v>
      </c>
      <c r="C19" s="40">
        <v>32</v>
      </c>
      <c r="D19" s="46">
        <v>33.64351199999578</v>
      </c>
      <c r="E19" s="40">
        <v>21</v>
      </c>
      <c r="F19" s="40">
        <v>26</v>
      </c>
      <c r="G19" s="47">
        <v>10.8808800000042</v>
      </c>
      <c r="H19" s="48">
        <v>15.66643</v>
      </c>
      <c r="I19" s="48">
        <v>0.4960040322416744</v>
      </c>
      <c r="J19" s="48">
        <v>1.2225400000000013</v>
      </c>
      <c r="K19" s="48">
        <v>0.4960040322416744</v>
      </c>
      <c r="L19" s="49" t="s">
        <v>0</v>
      </c>
      <c r="M19" s="49" t="s">
        <v>0</v>
      </c>
      <c r="N19" s="48">
        <v>0.6930599999999992</v>
      </c>
      <c r="O19" s="48">
        <v>0.00282842712474619</v>
      </c>
      <c r="P19" s="40">
        <v>0.6439999999999992</v>
      </c>
      <c r="Q19" s="48">
        <v>0.00282842712474619</v>
      </c>
      <c r="S19" s="48">
        <v>15.674940000000001</v>
      </c>
      <c r="T19" s="48">
        <v>0.009486832980505138</v>
      </c>
      <c r="U19" s="48">
        <v>1.2333200000000024</v>
      </c>
      <c r="V19" s="48">
        <v>0.009486832980505138</v>
      </c>
      <c r="W19" s="48">
        <v>0.7061399999999998</v>
      </c>
      <c r="X19" s="48">
        <v>0.0036055512754639895</v>
      </c>
      <c r="Y19" s="40">
        <v>0.6559999999999997</v>
      </c>
      <c r="Z19" s="48">
        <v>0.0036055512754639895</v>
      </c>
    </row>
    <row r="20" spans="1:26" s="40" customFormat="1" ht="15">
      <c r="A20" s="45">
        <v>168.9398</v>
      </c>
      <c r="B20" s="40">
        <v>9</v>
      </c>
      <c r="C20" s="40">
        <v>32</v>
      </c>
      <c r="D20" s="46">
        <v>28.409472000003746</v>
      </c>
      <c r="E20" s="40">
        <v>21</v>
      </c>
      <c r="F20" s="40">
        <v>32</v>
      </c>
      <c r="G20" s="47">
        <v>51.53531999999959</v>
      </c>
      <c r="H20" s="48">
        <v>16.89398</v>
      </c>
      <c r="I20" s="48">
        <v>0.019235384061671346</v>
      </c>
      <c r="J20" s="48">
        <v>0.6884400000000015</v>
      </c>
      <c r="K20" s="48">
        <v>0.019235384061671346</v>
      </c>
      <c r="L20" s="49" t="s">
        <v>0</v>
      </c>
      <c r="M20" s="49" t="s">
        <v>0</v>
      </c>
      <c r="N20" s="48">
        <v>0.43581999999999654</v>
      </c>
      <c r="O20" s="48">
        <v>0.005</v>
      </c>
      <c r="P20" s="40">
        <v>0.4079999999999968</v>
      </c>
      <c r="Q20" s="48">
        <v>0.005</v>
      </c>
      <c r="S20" s="48">
        <v>16.90221</v>
      </c>
      <c r="T20" s="48">
        <v>0.007211102550927979</v>
      </c>
      <c r="U20" s="48">
        <v>0.6913800000000017</v>
      </c>
      <c r="V20" s="48">
        <v>0.007211102550927979</v>
      </c>
      <c r="W20" s="48">
        <v>0.4445399999999995</v>
      </c>
      <c r="X20" s="48">
        <v>0.005</v>
      </c>
      <c r="Y20" s="40">
        <v>0.4159999999999995</v>
      </c>
      <c r="Z20" s="48">
        <v>0.005</v>
      </c>
    </row>
    <row r="21" spans="1:26" s="40" customFormat="1" ht="15">
      <c r="A21" s="45">
        <v>177.45009999999996</v>
      </c>
      <c r="B21" s="40">
        <v>9</v>
      </c>
      <c r="C21" s="40">
        <v>32</v>
      </c>
      <c r="D21" s="46">
        <v>22.79572800000014</v>
      </c>
      <c r="E21" s="40">
        <v>21</v>
      </c>
      <c r="F21" s="40">
        <v>30</v>
      </c>
      <c r="G21" s="47">
        <v>50.182560000001786</v>
      </c>
      <c r="H21" s="48">
        <v>17.745009999999997</v>
      </c>
      <c r="I21" s="48">
        <v>0.14135416513141733</v>
      </c>
      <c r="J21" s="48">
        <v>0.4757799999999992</v>
      </c>
      <c r="K21" s="48">
        <v>0.14135416513141733</v>
      </c>
      <c r="L21" s="49" t="s">
        <v>0</v>
      </c>
      <c r="M21" s="49" t="s">
        <v>0</v>
      </c>
      <c r="N21" s="48">
        <v>0.25705999999999884</v>
      </c>
      <c r="O21" s="48">
        <v>0.01972308292331602</v>
      </c>
      <c r="P21" s="40">
        <v>0.2439999999999989</v>
      </c>
      <c r="Q21" s="48">
        <v>0.01972308292331602</v>
      </c>
      <c r="S21" s="48">
        <v>17.753169999999997</v>
      </c>
      <c r="T21" s="48">
        <v>0.00565685424949238</v>
      </c>
      <c r="U21" s="48">
        <v>0.45225999999999833</v>
      </c>
      <c r="V21" s="48">
        <v>0.00565685424949238</v>
      </c>
      <c r="W21" s="48">
        <v>0.3180999999999998</v>
      </c>
      <c r="X21" s="48">
        <v>0.00565685424949238</v>
      </c>
      <c r="Y21" s="40">
        <v>0.2999999999999998</v>
      </c>
      <c r="Z21" s="48">
        <v>0.00565685424949238</v>
      </c>
    </row>
    <row r="22" spans="1:26" s="51" customFormat="1" ht="15">
      <c r="A22" s="55">
        <v>145.4393</v>
      </c>
      <c r="B22" s="51">
        <v>13</v>
      </c>
      <c r="C22" s="51">
        <v>34</v>
      </c>
      <c r="D22" s="56">
        <v>41.62252799999982</v>
      </c>
      <c r="E22" s="51">
        <v>-25</v>
      </c>
      <c r="F22" s="51">
        <v>18</v>
      </c>
      <c r="G22" s="57">
        <v>17.818199999997585</v>
      </c>
      <c r="H22" s="58">
        <v>14.54393</v>
      </c>
      <c r="I22" s="58">
        <v>0.0022360679774997894</v>
      </c>
      <c r="J22" s="58">
        <v>0.5855399999999994</v>
      </c>
      <c r="K22" s="58">
        <v>0.0022360679774997894</v>
      </c>
      <c r="L22" s="59" t="s">
        <v>0</v>
      </c>
      <c r="M22" s="59" t="s">
        <v>0</v>
      </c>
      <c r="N22" s="58">
        <v>0.3627900000000003</v>
      </c>
      <c r="O22" s="58">
        <v>0.001414213562373095</v>
      </c>
      <c r="P22" s="51">
        <v>0.3410000000000002</v>
      </c>
      <c r="Q22" s="58">
        <v>0.001414213562373095</v>
      </c>
      <c r="S22" s="58">
        <v>14.558390000000001</v>
      </c>
      <c r="T22" s="58">
        <v>0.0036055512754639895</v>
      </c>
      <c r="U22" s="58">
        <v>0.5914199999999996</v>
      </c>
      <c r="V22" s="58">
        <v>0.0036055512754639895</v>
      </c>
      <c r="W22" s="58">
        <v>0.36714999999999975</v>
      </c>
      <c r="X22" s="58">
        <v>0.002165003695146962</v>
      </c>
      <c r="Y22" s="51">
        <v>0.34499999999999975</v>
      </c>
      <c r="Z22" s="58">
        <v>0.002165003695146962</v>
      </c>
    </row>
    <row r="23" spans="1:26" s="51" customFormat="1" ht="15">
      <c r="A23" s="60">
        <v>146.5931</v>
      </c>
      <c r="B23" s="61">
        <v>13</v>
      </c>
      <c r="C23" s="61">
        <v>34</v>
      </c>
      <c r="D23" s="62">
        <v>1.596527999997388</v>
      </c>
      <c r="E23" s="61">
        <v>-25</v>
      </c>
      <c r="F23" s="61">
        <v>19</v>
      </c>
      <c r="G23" s="63">
        <v>32.65607999999594</v>
      </c>
      <c r="H23" s="64">
        <v>14.65931</v>
      </c>
      <c r="I23" s="64">
        <v>0.0011211819656059402</v>
      </c>
      <c r="J23" s="64">
        <v>0.8971800000000006</v>
      </c>
      <c r="K23" s="64">
        <v>0.0011211819656059402</v>
      </c>
      <c r="L23" s="65" t="s">
        <v>0</v>
      </c>
      <c r="M23" s="65" t="s">
        <v>0</v>
      </c>
      <c r="N23" s="64">
        <v>0.46633999999999903</v>
      </c>
      <c r="O23" s="64">
        <v>0.019026297590440448</v>
      </c>
      <c r="P23" s="61">
        <v>0.43599999999999905</v>
      </c>
      <c r="Q23" s="64">
        <v>0.019026297590440448</v>
      </c>
      <c r="S23" s="58">
        <v>14.66675</v>
      </c>
      <c r="T23" s="58">
        <v>0.005385164807134504</v>
      </c>
      <c r="U23" s="58">
        <v>0.881499999999999</v>
      </c>
      <c r="V23" s="58">
        <v>0.005385164807134504</v>
      </c>
      <c r="W23" s="58">
        <v>0.5197500000000004</v>
      </c>
      <c r="X23" s="58">
        <v>0.006403124237432849</v>
      </c>
      <c r="Y23" s="51">
        <v>0.4850000000000003</v>
      </c>
      <c r="Z23" s="58">
        <v>0.006403124237432849</v>
      </c>
    </row>
    <row r="24" spans="1:26" s="51" customFormat="1" ht="15">
      <c r="A24" s="55">
        <v>149.4919</v>
      </c>
      <c r="B24" s="51">
        <v>13</v>
      </c>
      <c r="C24" s="51">
        <v>34</v>
      </c>
      <c r="D24" s="56">
        <v>55.97510399999442</v>
      </c>
      <c r="E24" s="51">
        <v>-25</v>
      </c>
      <c r="F24" s="51">
        <v>23</v>
      </c>
      <c r="G24" s="57">
        <v>34.175400000006185</v>
      </c>
      <c r="H24" s="58">
        <v>14.94919</v>
      </c>
      <c r="I24" s="58">
        <v>0.00282842712474619</v>
      </c>
      <c r="J24" s="58">
        <v>0.7678199999999993</v>
      </c>
      <c r="K24" s="58">
        <v>0.00282842712474619</v>
      </c>
      <c r="L24" s="59" t="s">
        <v>0</v>
      </c>
      <c r="M24" s="59" t="s">
        <v>0</v>
      </c>
      <c r="N24" s="58">
        <v>0.4565300000000006</v>
      </c>
      <c r="O24" s="58">
        <v>0.0022360679774997894</v>
      </c>
      <c r="P24" s="51">
        <v>0.4270000000000005</v>
      </c>
      <c r="Q24" s="58">
        <v>0.0022360679774997894</v>
      </c>
      <c r="S24" s="58">
        <v>14.95424</v>
      </c>
      <c r="T24" s="58">
        <v>0.00282842712474619</v>
      </c>
      <c r="U24" s="58">
        <v>0.7727200000000001</v>
      </c>
      <c r="V24" s="58">
        <v>0.00282842712474619</v>
      </c>
      <c r="W24" s="58">
        <v>0.45326000000000044</v>
      </c>
      <c r="X24" s="58">
        <v>0.0022360679774997894</v>
      </c>
      <c r="Y24" s="51">
        <v>0.4240000000000004</v>
      </c>
      <c r="Z24" s="58">
        <v>0.0022360679774997894</v>
      </c>
    </row>
    <row r="25" spans="1:26" s="51" customFormat="1" ht="15">
      <c r="A25" s="55">
        <v>153.4416</v>
      </c>
      <c r="B25" s="51">
        <v>13</v>
      </c>
      <c r="C25" s="51">
        <v>34</v>
      </c>
      <c r="D25" s="56">
        <v>3.761184000000295</v>
      </c>
      <c r="E25" s="51">
        <v>-25</v>
      </c>
      <c r="F25" s="51">
        <v>30</v>
      </c>
      <c r="G25" s="57">
        <v>21.6896399999996</v>
      </c>
      <c r="H25" s="58">
        <v>15.34416</v>
      </c>
      <c r="I25" s="58">
        <v>0.004472135954999579</v>
      </c>
      <c r="J25" s="58">
        <v>0.6864799999999991</v>
      </c>
      <c r="K25" s="58">
        <v>0.004472135954999579</v>
      </c>
      <c r="L25" s="59" t="s">
        <v>0</v>
      </c>
      <c r="M25" s="59" t="s">
        <v>0</v>
      </c>
      <c r="N25" s="58">
        <v>0.38459000000000176</v>
      </c>
      <c r="O25" s="58">
        <v>0.0036055512754639895</v>
      </c>
      <c r="P25" s="51">
        <v>0.36100000000000154</v>
      </c>
      <c r="Q25" s="58">
        <v>0.0036055512754639895</v>
      </c>
      <c r="S25" s="58">
        <v>15.35039</v>
      </c>
      <c r="T25" s="58">
        <v>0.00282842712474619</v>
      </c>
      <c r="U25" s="58">
        <v>0.6894200000000009</v>
      </c>
      <c r="V25" s="58">
        <v>0.00282842712474619</v>
      </c>
      <c r="W25" s="58">
        <v>0.38458999999999977</v>
      </c>
      <c r="X25" s="58">
        <v>0.00282842712474619</v>
      </c>
      <c r="Y25" s="51">
        <v>0.36099999999999977</v>
      </c>
      <c r="Z25" s="58">
        <v>0.00282842712474619</v>
      </c>
    </row>
    <row r="26" spans="1:26" s="51" customFormat="1" ht="15">
      <c r="A26" s="55">
        <v>156.5278</v>
      </c>
      <c r="B26" s="51">
        <v>13</v>
      </c>
      <c r="C26" s="51">
        <v>34</v>
      </c>
      <c r="D26" s="56">
        <v>9.359303999996538</v>
      </c>
      <c r="E26" s="51">
        <v>-25</v>
      </c>
      <c r="F26" s="51">
        <v>23</v>
      </c>
      <c r="G26" s="57">
        <v>57.28992000000479</v>
      </c>
      <c r="H26" s="58">
        <v>15.65278</v>
      </c>
      <c r="I26" s="58">
        <v>0.004242640687119285</v>
      </c>
      <c r="J26" s="58">
        <v>0.5708400000000006</v>
      </c>
      <c r="K26" s="58">
        <v>0.004242640687119285</v>
      </c>
      <c r="L26" s="59" t="s">
        <v>0</v>
      </c>
      <c r="M26" s="59" t="s">
        <v>0</v>
      </c>
      <c r="N26" s="58">
        <v>0.3551600000000006</v>
      </c>
      <c r="O26" s="58">
        <v>0.0036055512754639895</v>
      </c>
      <c r="P26" s="51">
        <v>0.3340000000000005</v>
      </c>
      <c r="Q26" s="58">
        <v>0.0036055512754639895</v>
      </c>
      <c r="S26" s="58">
        <v>15.65888</v>
      </c>
      <c r="T26" s="58">
        <v>0.005</v>
      </c>
      <c r="U26" s="58">
        <v>0.5806399999999986</v>
      </c>
      <c r="V26" s="58">
        <v>0.005</v>
      </c>
      <c r="W26" s="58">
        <v>0.3508000000000011</v>
      </c>
      <c r="X26" s="58">
        <v>0.00565685424949238</v>
      </c>
      <c r="Y26" s="51">
        <v>0.33000000000000096</v>
      </c>
      <c r="Z26" s="58">
        <v>0.00565685424949238</v>
      </c>
    </row>
    <row r="27" spans="1:26" s="70" customFormat="1" ht="15">
      <c r="A27" s="71">
        <v>145.239</v>
      </c>
      <c r="B27" s="70">
        <v>16</v>
      </c>
      <c r="C27" s="70">
        <v>25</v>
      </c>
      <c r="D27" s="72">
        <v>24.408528000006346</v>
      </c>
      <c r="E27" s="70">
        <v>-4</v>
      </c>
      <c r="F27" s="70">
        <v>34</v>
      </c>
      <c r="G27" s="73">
        <v>54.226199999999295</v>
      </c>
      <c r="H27" s="74">
        <v>14.523900000000001</v>
      </c>
      <c r="I27" s="74">
        <v>0.001386910595532387</v>
      </c>
      <c r="J27" s="74">
        <v>0.7002000000000002</v>
      </c>
      <c r="K27" s="74">
        <v>0.001386910595532387</v>
      </c>
      <c r="L27" s="75" t="s">
        <v>0</v>
      </c>
      <c r="M27" s="75" t="s">
        <v>0</v>
      </c>
      <c r="N27" s="74">
        <v>0.44999000000000033</v>
      </c>
      <c r="O27" s="74">
        <v>0.0012938473634861263</v>
      </c>
      <c r="P27" s="70">
        <v>0.42100000000000026</v>
      </c>
      <c r="Q27" s="74">
        <v>0.0012938473634861263</v>
      </c>
      <c r="S27" s="74">
        <v>14.531640000000001</v>
      </c>
      <c r="T27" s="74">
        <v>0.0031002457967070933</v>
      </c>
      <c r="U27" s="74">
        <v>0.7139199999999996</v>
      </c>
      <c r="V27" s="74">
        <v>0.0031002457967070933</v>
      </c>
      <c r="W27" s="74">
        <v>0.44781000000000154</v>
      </c>
      <c r="X27" s="74">
        <v>0.0012694581521263315</v>
      </c>
      <c r="Y27" s="70">
        <v>0.41900000000000137</v>
      </c>
      <c r="Z27" s="74">
        <v>0.0012694581521263315</v>
      </c>
    </row>
    <row r="28" spans="1:26" s="70" customFormat="1" ht="15">
      <c r="A28" s="71">
        <v>151.21599999999998</v>
      </c>
      <c r="B28" s="70">
        <v>16</v>
      </c>
      <c r="C28" s="70">
        <v>25</v>
      </c>
      <c r="D28" s="72">
        <v>10.789895999999931</v>
      </c>
      <c r="E28" s="70">
        <v>-4</v>
      </c>
      <c r="F28" s="70">
        <v>40</v>
      </c>
      <c r="G28" s="73">
        <v>31.807560000000514</v>
      </c>
      <c r="H28" s="74">
        <v>15.121599999999999</v>
      </c>
      <c r="I28" s="74">
        <v>0.0022360679774997894</v>
      </c>
      <c r="J28" s="74">
        <v>0.7688000000000005</v>
      </c>
      <c r="K28" s="74">
        <v>0.0022360679774997894</v>
      </c>
      <c r="L28" s="75" t="s">
        <v>0</v>
      </c>
      <c r="M28" s="75" t="s">
        <v>0</v>
      </c>
      <c r="N28" s="74">
        <v>0.49577000000000016</v>
      </c>
      <c r="O28" s="74">
        <v>0.0022360679774997894</v>
      </c>
      <c r="P28" s="70">
        <v>0.4630000000000001</v>
      </c>
      <c r="Q28" s="74">
        <v>0.0022360679774997894</v>
      </c>
      <c r="S28" s="74">
        <v>15.12865</v>
      </c>
      <c r="T28" s="74">
        <v>0.00282842712474619</v>
      </c>
      <c r="U28" s="74">
        <v>0.7736999999999995</v>
      </c>
      <c r="V28" s="74">
        <v>0.00282842712474619</v>
      </c>
      <c r="W28" s="74">
        <v>0.4946800000000008</v>
      </c>
      <c r="X28" s="74">
        <v>0.0036055512754639895</v>
      </c>
      <c r="Y28" s="70">
        <v>0.46200000000000063</v>
      </c>
      <c r="Z28" s="74">
        <v>0.0036055512754639895</v>
      </c>
    </row>
    <row r="29" spans="1:26" s="70" customFormat="1" ht="15">
      <c r="A29" s="71">
        <v>155.7945</v>
      </c>
      <c r="B29" s="70">
        <v>16</v>
      </c>
      <c r="C29" s="70">
        <v>25</v>
      </c>
      <c r="D29" s="72">
        <v>16.979064000004417</v>
      </c>
      <c r="E29" s="70">
        <v>-4</v>
      </c>
      <c r="F29" s="70">
        <v>39</v>
      </c>
      <c r="G29" s="73">
        <v>3.653279999998338</v>
      </c>
      <c r="H29" s="74">
        <v>15.57945</v>
      </c>
      <c r="I29" s="74">
        <v>0.0036055512754639895</v>
      </c>
      <c r="J29" s="74">
        <v>0.7540999999999999</v>
      </c>
      <c r="K29" s="74">
        <v>0.0036055512754639895</v>
      </c>
      <c r="L29" s="75" t="s">
        <v>0</v>
      </c>
      <c r="M29" s="75" t="s">
        <v>0</v>
      </c>
      <c r="N29" s="74">
        <v>0.4728799999999993</v>
      </c>
      <c r="O29" s="74">
        <v>0.00282842712474619</v>
      </c>
      <c r="P29" s="70">
        <v>0.4419999999999993</v>
      </c>
      <c r="Q29" s="74">
        <v>0.00282842712474619</v>
      </c>
      <c r="S29" s="74">
        <v>15.58476</v>
      </c>
      <c r="T29" s="74">
        <v>0.0036055512754639895</v>
      </c>
      <c r="U29" s="74">
        <v>0.7452799999999996</v>
      </c>
      <c r="V29" s="74">
        <v>0.0036055512754639895</v>
      </c>
      <c r="W29" s="74">
        <v>0.4805100000000009</v>
      </c>
      <c r="X29" s="74">
        <v>0.0022360679774997894</v>
      </c>
      <c r="Y29" s="70">
        <v>0.44900000000000073</v>
      </c>
      <c r="Z29" s="74">
        <v>0.0022360679774997894</v>
      </c>
    </row>
    <row r="30" spans="1:26" s="70" customFormat="1" ht="15">
      <c r="A30" s="71">
        <v>161.01479999999998</v>
      </c>
      <c r="B30" s="70">
        <v>16</v>
      </c>
      <c r="C30" s="70">
        <v>25</v>
      </c>
      <c r="D30" s="72">
        <v>15.292223999996612</v>
      </c>
      <c r="E30" s="70">
        <v>-4</v>
      </c>
      <c r="F30" s="70">
        <v>44</v>
      </c>
      <c r="G30" s="73">
        <v>3.656399999999893</v>
      </c>
      <c r="H30" s="74">
        <v>16.10148</v>
      </c>
      <c r="I30" s="74">
        <v>0.00412310562561766</v>
      </c>
      <c r="J30" s="74">
        <v>0.7374399999999987</v>
      </c>
      <c r="K30" s="74">
        <v>0.00412310562561766</v>
      </c>
      <c r="L30" s="75" t="s">
        <v>0</v>
      </c>
      <c r="M30" s="75" t="s">
        <v>0</v>
      </c>
      <c r="N30" s="74">
        <v>0.4805099999999989</v>
      </c>
      <c r="O30" s="74">
        <v>0.0022360679774997894</v>
      </c>
      <c r="P30" s="70">
        <v>0.44899999999999896</v>
      </c>
      <c r="Q30" s="74">
        <v>0.0022360679774997894</v>
      </c>
      <c r="S30" s="74">
        <v>16.1082</v>
      </c>
      <c r="T30" s="74">
        <v>0.004242640687119285</v>
      </c>
      <c r="U30" s="74">
        <v>0.7296000000000012</v>
      </c>
      <c r="V30" s="74">
        <v>0.004242640687119285</v>
      </c>
      <c r="W30" s="74">
        <v>0.4870499999999992</v>
      </c>
      <c r="X30" s="74">
        <v>0.0031622776601683794</v>
      </c>
      <c r="Y30" s="70">
        <v>0.4549999999999992</v>
      </c>
      <c r="Z30" s="74">
        <v>0.0031622776601683794</v>
      </c>
    </row>
    <row r="31" spans="1:26" s="70" customFormat="1" ht="15">
      <c r="A31" s="71">
        <v>166.4448</v>
      </c>
      <c r="B31" s="70">
        <v>16</v>
      </c>
      <c r="C31" s="70">
        <v>24</v>
      </c>
      <c r="D31" s="72">
        <v>57.02172000000068</v>
      </c>
      <c r="E31" s="70">
        <v>-4</v>
      </c>
      <c r="F31" s="70">
        <v>40</v>
      </c>
      <c r="G31" s="73">
        <v>27.063120000000175</v>
      </c>
      <c r="H31" s="74">
        <v>16.644479999999998</v>
      </c>
      <c r="I31" s="74">
        <v>0.006403124237432849</v>
      </c>
      <c r="J31" s="74">
        <v>0.6394400000000008</v>
      </c>
      <c r="K31" s="74">
        <v>0.006403124237432849</v>
      </c>
      <c r="L31" s="75" t="s">
        <v>0</v>
      </c>
      <c r="M31" s="75" t="s">
        <v>0</v>
      </c>
      <c r="N31" s="74">
        <v>0.4412699999999994</v>
      </c>
      <c r="O31" s="74">
        <v>0.005</v>
      </c>
      <c r="P31" s="70">
        <v>0.41299999999999937</v>
      </c>
      <c r="Q31" s="74">
        <v>0.005</v>
      </c>
      <c r="S31" s="74">
        <v>16.64971</v>
      </c>
      <c r="T31" s="74">
        <v>0.0036055512754639895</v>
      </c>
      <c r="U31" s="74">
        <v>0.642380000000001</v>
      </c>
      <c r="V31" s="74">
        <v>0.0036055512754639895</v>
      </c>
      <c r="W31" s="74">
        <v>0.4445399999999995</v>
      </c>
      <c r="X31" s="74">
        <v>0.0036055512754639895</v>
      </c>
      <c r="Y31" s="70">
        <v>0.4159999999999995</v>
      </c>
      <c r="Z31" s="74">
        <v>0.0036055512754639895</v>
      </c>
    </row>
    <row r="32" spans="1:26" s="70" customFormat="1" ht="15">
      <c r="A32" s="71">
        <v>171.16929999999996</v>
      </c>
      <c r="B32" s="70">
        <v>16</v>
      </c>
      <c r="C32" s="70">
        <v>25</v>
      </c>
      <c r="D32" s="72">
        <v>14.925456000000214</v>
      </c>
      <c r="E32" s="70">
        <v>-4</v>
      </c>
      <c r="F32" s="70">
        <v>37</v>
      </c>
      <c r="G32" s="73">
        <v>12.078119999998727</v>
      </c>
      <c r="H32" s="74">
        <v>17.116929999999996</v>
      </c>
      <c r="I32" s="74">
        <v>0.007211102550927979</v>
      </c>
      <c r="J32" s="74">
        <v>0.7815400000000003</v>
      </c>
      <c r="K32" s="74">
        <v>0.007211102550927979</v>
      </c>
      <c r="L32" s="75" t="s">
        <v>0</v>
      </c>
      <c r="M32" s="75" t="s">
        <v>0</v>
      </c>
      <c r="N32" s="74">
        <v>0.5055800000000005</v>
      </c>
      <c r="O32" s="74">
        <v>0.004472135954999579</v>
      </c>
      <c r="P32" s="70">
        <v>0.4720000000000004</v>
      </c>
      <c r="Q32" s="74">
        <v>0.004472135954999579</v>
      </c>
      <c r="S32" s="74">
        <v>17.114749999999997</v>
      </c>
      <c r="T32" s="74">
        <v>0.0036055512754639895</v>
      </c>
      <c r="U32" s="74">
        <v>0.7834999999999993</v>
      </c>
      <c r="V32" s="74">
        <v>0.0036055512754639895</v>
      </c>
      <c r="W32" s="74">
        <v>0.5001299999999977</v>
      </c>
      <c r="X32" s="74">
        <v>0.004242640687119285</v>
      </c>
      <c r="Y32" s="70">
        <v>0.46699999999999786</v>
      </c>
      <c r="Z32" s="74">
        <v>0.004242640687119285</v>
      </c>
    </row>
    <row r="33" spans="1:26" s="70" customFormat="1" ht="15">
      <c r="A33" s="71">
        <v>175.55440000000002</v>
      </c>
      <c r="B33" s="70">
        <v>16</v>
      </c>
      <c r="C33" s="70">
        <v>25</v>
      </c>
      <c r="D33" s="72">
        <v>15.833064000007301</v>
      </c>
      <c r="E33" s="70">
        <v>-4</v>
      </c>
      <c r="F33" s="70">
        <v>35</v>
      </c>
      <c r="G33" s="73">
        <v>40.44011999999868</v>
      </c>
      <c r="H33" s="74">
        <v>17.55544</v>
      </c>
      <c r="I33" s="74">
        <v>0.00565685424949238</v>
      </c>
      <c r="J33" s="74">
        <v>0.5963200000000003</v>
      </c>
      <c r="K33" s="74">
        <v>0.00565685424949238</v>
      </c>
      <c r="L33" s="75" t="s">
        <v>0</v>
      </c>
      <c r="M33" s="75" t="s">
        <v>0</v>
      </c>
      <c r="N33" s="74">
        <v>0.4074800000000007</v>
      </c>
      <c r="O33" s="74">
        <v>0.006403124237432849</v>
      </c>
      <c r="P33" s="70">
        <v>0.38200000000000056</v>
      </c>
      <c r="Q33" s="74">
        <v>0.006403124237432849</v>
      </c>
      <c r="S33" s="74">
        <v>17.557799999999997</v>
      </c>
      <c r="T33" s="74">
        <v>0.007211102550927979</v>
      </c>
      <c r="U33" s="74">
        <v>0.5924000000000025</v>
      </c>
      <c r="V33" s="74">
        <v>0.007211102550927979</v>
      </c>
      <c r="W33" s="74">
        <v>0.40638999999999936</v>
      </c>
      <c r="X33" s="74">
        <v>0.00806225774829855</v>
      </c>
      <c r="Y33" s="70">
        <v>0.38099999999999934</v>
      </c>
      <c r="Z33" s="74">
        <v>0.00806225774829855</v>
      </c>
    </row>
    <row r="34" spans="1:26" s="70" customFormat="1" ht="15">
      <c r="A34" s="71">
        <v>180.43489999999997</v>
      </c>
      <c r="B34" s="70">
        <v>16</v>
      </c>
      <c r="C34" s="70">
        <v>25</v>
      </c>
      <c r="D34" s="72">
        <v>22.597223999996107</v>
      </c>
      <c r="E34" s="70">
        <v>-4</v>
      </c>
      <c r="F34" s="70">
        <v>40</v>
      </c>
      <c r="G34" s="73">
        <v>24.445200000000035</v>
      </c>
      <c r="H34" s="74">
        <v>18.04349</v>
      </c>
      <c r="I34" s="74">
        <v>0.009486832980505138</v>
      </c>
      <c r="J34" s="74">
        <v>1.0912199999999994</v>
      </c>
      <c r="K34" s="74">
        <v>0.009486832980505138</v>
      </c>
      <c r="L34" s="75" t="s">
        <v>0</v>
      </c>
      <c r="M34" s="75" t="s">
        <v>0</v>
      </c>
      <c r="N34" s="74">
        <v>0.6025899999999991</v>
      </c>
      <c r="O34" s="74">
        <v>0.0058309518948453</v>
      </c>
      <c r="P34" s="70">
        <v>0.560999999999999</v>
      </c>
      <c r="Q34" s="74">
        <v>0.0058309518948453</v>
      </c>
      <c r="S34" s="74">
        <v>18.027829999999998</v>
      </c>
      <c r="T34" s="74">
        <v>0.0058309518948453</v>
      </c>
      <c r="U34" s="74">
        <v>1.0657399999999995</v>
      </c>
      <c r="V34" s="74">
        <v>0.0058309518948453</v>
      </c>
      <c r="W34" s="74">
        <v>0.6047700000000017</v>
      </c>
      <c r="X34" s="74">
        <v>0.004242640687119285</v>
      </c>
      <c r="Y34" s="70">
        <v>0.5630000000000015</v>
      </c>
      <c r="Z34" s="74">
        <v>0.004242640687119285</v>
      </c>
    </row>
    <row r="35" spans="1:26" s="70" customFormat="1" ht="15">
      <c r="A35" s="71">
        <v>187.57729999999998</v>
      </c>
      <c r="B35" s="70">
        <v>16</v>
      </c>
      <c r="C35" s="70">
        <v>25</v>
      </c>
      <c r="D35" s="72">
        <v>31.01755200000007</v>
      </c>
      <c r="E35" s="70">
        <v>-4</v>
      </c>
      <c r="F35" s="70">
        <v>43</v>
      </c>
      <c r="G35" s="73">
        <v>25.375439999998804</v>
      </c>
      <c r="H35" s="74">
        <v>18.75773</v>
      </c>
      <c r="I35" s="74">
        <v>0.013892443989449804</v>
      </c>
      <c r="J35" s="74">
        <v>0.8599399999999987</v>
      </c>
      <c r="K35" s="74">
        <v>0.013892443989449804</v>
      </c>
      <c r="L35" s="75" t="s">
        <v>0</v>
      </c>
      <c r="M35" s="75" t="s">
        <v>0</v>
      </c>
      <c r="N35" s="74">
        <v>0.5360999999999991</v>
      </c>
      <c r="O35" s="74">
        <v>0.009219544457292887</v>
      </c>
      <c r="P35" s="70">
        <v>0.4999999999999991</v>
      </c>
      <c r="Q35" s="74">
        <v>0.009219544457292887</v>
      </c>
      <c r="S35" s="74">
        <v>18.771929999999998</v>
      </c>
      <c r="T35" s="74">
        <v>0.017088007490635063</v>
      </c>
      <c r="U35" s="74">
        <v>0.8795399999999982</v>
      </c>
      <c r="V35" s="74">
        <v>0.017088007490635063</v>
      </c>
      <c r="W35" s="74">
        <v>0.553540000000001</v>
      </c>
      <c r="X35" s="74">
        <v>0.0078102496759066544</v>
      </c>
      <c r="Y35" s="70">
        <v>0.5160000000000009</v>
      </c>
      <c r="Z35" s="74">
        <v>0.0078102496759066544</v>
      </c>
    </row>
    <row r="36" spans="1:26" s="70" customFormat="1" ht="15">
      <c r="A36" s="71">
        <v>190.7903</v>
      </c>
      <c r="B36" s="70">
        <v>16</v>
      </c>
      <c r="C36" s="70">
        <v>24</v>
      </c>
      <c r="D36" s="72">
        <v>55.24943999999628</v>
      </c>
      <c r="E36" s="70">
        <v>-4</v>
      </c>
      <c r="F36" s="70">
        <v>35</v>
      </c>
      <c r="G36" s="73">
        <v>11.809680000000933</v>
      </c>
      <c r="H36" s="74">
        <v>19.07903</v>
      </c>
      <c r="I36" s="74">
        <v>0.020808652046684813</v>
      </c>
      <c r="J36" s="74">
        <v>0.7913399999999984</v>
      </c>
      <c r="K36" s="74">
        <v>0.020808652046684813</v>
      </c>
      <c r="L36" s="75" t="s">
        <v>0</v>
      </c>
      <c r="M36" s="75" t="s">
        <v>0</v>
      </c>
      <c r="N36" s="74">
        <v>0.5077600000000032</v>
      </c>
      <c r="O36" s="74">
        <v>0.013892443989449804</v>
      </c>
      <c r="P36" s="70">
        <v>0.47400000000000286</v>
      </c>
      <c r="Q36" s="74">
        <v>0.013892443989449804</v>
      </c>
      <c r="S36" s="74">
        <v>19.08901</v>
      </c>
      <c r="T36" s="74">
        <v>0.0078102496759066544</v>
      </c>
      <c r="U36" s="74">
        <v>0.7697799999999999</v>
      </c>
      <c r="V36" s="74">
        <v>0.0078102496759066544</v>
      </c>
      <c r="W36" s="74">
        <v>0.5153900000000009</v>
      </c>
      <c r="X36" s="74">
        <v>0.008602325267042627</v>
      </c>
      <c r="Y36" s="70">
        <v>0.48100000000000076</v>
      </c>
      <c r="Z36" s="74">
        <v>0.008602325267042627</v>
      </c>
    </row>
    <row r="37" spans="1:26" s="78" customFormat="1" ht="15">
      <c r="A37" s="82">
        <v>146.93540000000002</v>
      </c>
      <c r="B37" s="78">
        <v>3</v>
      </c>
      <c r="C37" s="78">
        <v>44</v>
      </c>
      <c r="D37" s="83">
        <v>50.76784800000067</v>
      </c>
      <c r="E37" s="78">
        <v>48</v>
      </c>
      <c r="F37" s="78">
        <v>4</v>
      </c>
      <c r="G37" s="84">
        <v>31.259639999996697</v>
      </c>
      <c r="H37" s="85">
        <v>14.69354</v>
      </c>
      <c r="I37" s="85">
        <v>0.002201454064930722</v>
      </c>
      <c r="J37" s="85">
        <v>0.8021199999999994</v>
      </c>
      <c r="K37" s="85">
        <v>0.002201454064930722</v>
      </c>
      <c r="L37" s="86" t="s">
        <v>0</v>
      </c>
      <c r="M37" s="86" t="s">
        <v>0</v>
      </c>
      <c r="N37" s="85">
        <v>0.5404600000000006</v>
      </c>
      <c r="O37" s="85">
        <v>0.00282842712474619</v>
      </c>
      <c r="P37" s="78">
        <v>0.5040000000000004</v>
      </c>
      <c r="Q37" s="85">
        <v>0.00282842712474619</v>
      </c>
      <c r="S37" s="85">
        <v>14.70695</v>
      </c>
      <c r="T37" s="85">
        <v>0.0036055512754639895</v>
      </c>
      <c r="U37" s="85">
        <v>0.8030999999999988</v>
      </c>
      <c r="V37" s="85">
        <v>0.0036055512754639895</v>
      </c>
      <c r="W37" s="85">
        <v>0.5382800000000018</v>
      </c>
      <c r="X37" s="85">
        <v>0.005385164807134504</v>
      </c>
      <c r="Y37" s="78">
        <v>0.5020000000000016</v>
      </c>
      <c r="Z37" s="85">
        <v>0.005385164807134504</v>
      </c>
    </row>
    <row r="38" spans="1:26" s="78" customFormat="1" ht="15">
      <c r="A38" s="82">
        <v>151.8895</v>
      </c>
      <c r="B38" s="78">
        <v>3</v>
      </c>
      <c r="C38" s="78">
        <v>44</v>
      </c>
      <c r="D38" s="83">
        <v>36.96167999999944</v>
      </c>
      <c r="E38" s="78">
        <v>48</v>
      </c>
      <c r="F38" s="78">
        <v>1</v>
      </c>
      <c r="G38" s="84">
        <v>45.15383999999699</v>
      </c>
      <c r="H38" s="85">
        <v>15.18895</v>
      </c>
      <c r="I38" s="85">
        <v>0.0036055512754639895</v>
      </c>
      <c r="J38" s="85">
        <v>0.8031000000000006</v>
      </c>
      <c r="K38" s="85">
        <v>0.0036055512754639895</v>
      </c>
      <c r="L38" s="86" t="s">
        <v>0</v>
      </c>
      <c r="M38" s="86" t="s">
        <v>0</v>
      </c>
      <c r="N38" s="85">
        <v>0.5197500000000004</v>
      </c>
      <c r="O38" s="85">
        <v>0.00282842712474619</v>
      </c>
      <c r="P38" s="78">
        <v>0.4850000000000003</v>
      </c>
      <c r="Q38" s="85">
        <v>0.00282842712474619</v>
      </c>
      <c r="S38" s="85">
        <v>15.19895</v>
      </c>
      <c r="T38" s="85">
        <v>0.004472135954999579</v>
      </c>
      <c r="U38" s="85">
        <v>0.8031000000000006</v>
      </c>
      <c r="V38" s="85">
        <v>0.004472135954999579</v>
      </c>
      <c r="W38" s="85">
        <v>0.5175699999999996</v>
      </c>
      <c r="X38" s="85">
        <v>0.0020540262899972823</v>
      </c>
      <c r="Y38" s="78">
        <v>0.48299999999999965</v>
      </c>
      <c r="Z38" s="85">
        <v>0.0020540262899972823</v>
      </c>
    </row>
    <row r="39" spans="1:26" s="78" customFormat="1" ht="15">
      <c r="A39" s="82">
        <v>156.8423</v>
      </c>
      <c r="B39" s="78">
        <v>3</v>
      </c>
      <c r="C39" s="78">
        <v>44</v>
      </c>
      <c r="D39" s="83">
        <v>47.07170399999971</v>
      </c>
      <c r="E39" s="78">
        <v>47</v>
      </c>
      <c r="F39" s="78">
        <v>59</v>
      </c>
      <c r="G39" s="84">
        <v>42.38159999999955</v>
      </c>
      <c r="H39" s="85">
        <v>15.68423</v>
      </c>
      <c r="I39" s="85">
        <v>0.001414213562373095</v>
      </c>
      <c r="J39" s="85">
        <v>0.8109400000000014</v>
      </c>
      <c r="K39" s="85">
        <v>0.001414213562373095</v>
      </c>
      <c r="L39" s="86" t="s">
        <v>0</v>
      </c>
      <c r="M39" s="86" t="s">
        <v>0</v>
      </c>
      <c r="N39" s="85">
        <v>0.5317399999999995</v>
      </c>
      <c r="O39" s="85">
        <v>0.0022360679774997894</v>
      </c>
      <c r="P39" s="78">
        <v>0.49599999999999955</v>
      </c>
      <c r="Q39" s="85">
        <v>0.0022360679774997894</v>
      </c>
      <c r="S39" s="85">
        <v>15.69623</v>
      </c>
      <c r="T39" s="85">
        <v>0.005</v>
      </c>
      <c r="U39" s="85">
        <v>0.8109400000000014</v>
      </c>
      <c r="V39" s="85">
        <v>0.005</v>
      </c>
      <c r="W39" s="85">
        <v>0.5371900000000004</v>
      </c>
      <c r="X39" s="85">
        <v>0.004242640687119285</v>
      </c>
      <c r="Y39" s="78">
        <v>0.5010000000000003</v>
      </c>
      <c r="Z39" s="85">
        <v>0.004242640687119285</v>
      </c>
    </row>
    <row r="40" spans="1:26" s="78" customFormat="1" ht="15">
      <c r="A40" s="82">
        <v>162.3979</v>
      </c>
      <c r="B40" s="78">
        <v>3</v>
      </c>
      <c r="C40" s="78">
        <v>44</v>
      </c>
      <c r="D40" s="83">
        <v>42.36350400000028</v>
      </c>
      <c r="E40" s="78">
        <v>48</v>
      </c>
      <c r="F40" s="78">
        <v>0</v>
      </c>
      <c r="G40" s="84">
        <v>19.54367999998965</v>
      </c>
      <c r="H40" s="85">
        <v>16.23979</v>
      </c>
      <c r="I40" s="85">
        <v>0.16802678357928535</v>
      </c>
      <c r="J40" s="85">
        <v>0.5326199999999991</v>
      </c>
      <c r="K40" s="85">
        <v>0.16802678357928535</v>
      </c>
      <c r="L40" s="86" t="s">
        <v>0</v>
      </c>
      <c r="M40" s="86" t="s">
        <v>0</v>
      </c>
      <c r="N40" s="85">
        <v>0.34970999999999974</v>
      </c>
      <c r="O40" s="85">
        <v>0.0031622776601683794</v>
      </c>
      <c r="P40" s="78">
        <v>0.32899999999999974</v>
      </c>
      <c r="Q40" s="85">
        <v>0.0031622776601683794</v>
      </c>
      <c r="S40" s="85">
        <v>16.253659999999996</v>
      </c>
      <c r="T40" s="85">
        <v>0.004472135954999579</v>
      </c>
      <c r="U40" s="85">
        <v>0.5394800000000005</v>
      </c>
      <c r="V40" s="85">
        <v>0.004472135954999579</v>
      </c>
      <c r="W40" s="85">
        <v>0.35733999999999744</v>
      </c>
      <c r="X40" s="85">
        <v>0.00282842712474619</v>
      </c>
      <c r="Y40" s="78">
        <v>0.33599999999999763</v>
      </c>
      <c r="Z40" s="85">
        <v>0.00282842712474619</v>
      </c>
    </row>
    <row r="41" spans="1:26" s="78" customFormat="1" ht="15">
      <c r="A41" s="82">
        <v>165.52769999999998</v>
      </c>
      <c r="B41" s="78">
        <v>3</v>
      </c>
      <c r="C41" s="78">
        <v>45</v>
      </c>
      <c r="D41" s="83">
        <v>25.745520000000255</v>
      </c>
      <c r="E41" s="78">
        <v>47</v>
      </c>
      <c r="F41" s="78">
        <v>59</v>
      </c>
      <c r="G41" s="84">
        <v>49.695360000007625</v>
      </c>
      <c r="H41" s="85">
        <v>16.55277</v>
      </c>
      <c r="I41" s="85">
        <v>0.00670820393249937</v>
      </c>
      <c r="J41" s="85">
        <v>0.8050599999999978</v>
      </c>
      <c r="K41" s="85">
        <v>0.00670820393249937</v>
      </c>
      <c r="L41" s="86" t="s">
        <v>0</v>
      </c>
      <c r="M41" s="86" t="s">
        <v>0</v>
      </c>
      <c r="N41" s="85">
        <v>0.5143000000000034</v>
      </c>
      <c r="O41" s="85">
        <v>0.0058309518948453</v>
      </c>
      <c r="P41" s="78">
        <v>0.4800000000000031</v>
      </c>
      <c r="Q41" s="85">
        <v>0.0058309518948453</v>
      </c>
      <c r="S41" s="85">
        <v>16.56149</v>
      </c>
      <c r="T41" s="85">
        <v>0.005</v>
      </c>
      <c r="U41" s="85">
        <v>0.7972200000000021</v>
      </c>
      <c r="V41" s="85">
        <v>0.005</v>
      </c>
      <c r="W41" s="85">
        <v>0.5208399999999999</v>
      </c>
      <c r="X41" s="85">
        <v>0.008544003745317531</v>
      </c>
      <c r="Y41" s="78">
        <v>0.48599999999999977</v>
      </c>
      <c r="Z41" s="85">
        <v>0.008544003745317531</v>
      </c>
    </row>
    <row r="42" spans="1:26" s="78" customFormat="1" ht="15">
      <c r="A42" s="82">
        <v>170.7648</v>
      </c>
      <c r="B42" s="78">
        <v>3</v>
      </c>
      <c r="C42" s="78">
        <v>44</v>
      </c>
      <c r="D42" s="83">
        <v>54.95323199999871</v>
      </c>
      <c r="E42" s="78">
        <v>47</v>
      </c>
      <c r="F42" s="78">
        <v>59</v>
      </c>
      <c r="G42" s="84">
        <v>20.648760000006703</v>
      </c>
      <c r="H42" s="85">
        <v>17.07648</v>
      </c>
      <c r="I42" s="85">
        <v>0.00282842712474619</v>
      </c>
      <c r="J42" s="85">
        <v>0.8354400000000001</v>
      </c>
      <c r="K42" s="85">
        <v>0.00282842712474619</v>
      </c>
      <c r="L42" s="86" t="s">
        <v>0</v>
      </c>
      <c r="M42" s="86" t="s">
        <v>0</v>
      </c>
      <c r="N42" s="85">
        <v>0.5600800000000012</v>
      </c>
      <c r="O42" s="85">
        <v>0.0036055512754639895</v>
      </c>
      <c r="P42" s="78">
        <v>0.5220000000000011</v>
      </c>
      <c r="Q42" s="85">
        <v>0.0036055512754639895</v>
      </c>
      <c r="S42" s="85">
        <v>17.082019999999996</v>
      </c>
      <c r="T42" s="85">
        <v>0.006403124237432849</v>
      </c>
      <c r="U42" s="85">
        <v>0.8295599999999999</v>
      </c>
      <c r="V42" s="85">
        <v>0.006403124237432849</v>
      </c>
      <c r="W42" s="85">
        <v>0.5568100000000011</v>
      </c>
      <c r="X42" s="85">
        <v>0.005</v>
      </c>
      <c r="Y42" s="78">
        <v>0.519000000000001</v>
      </c>
      <c r="Z42" s="85">
        <v>0.005</v>
      </c>
    </row>
    <row r="43" spans="1:26" s="78" customFormat="1" ht="15">
      <c r="A43" s="91">
        <v>148.7879</v>
      </c>
      <c r="B43" s="78">
        <v>6</v>
      </c>
      <c r="C43" s="78">
        <v>4</v>
      </c>
      <c r="D43" s="83">
        <v>9.268848000000535</v>
      </c>
      <c r="E43" s="78">
        <v>8</v>
      </c>
      <c r="F43" s="78">
        <v>11</v>
      </c>
      <c r="G43" s="84">
        <v>18.483720000001302</v>
      </c>
      <c r="H43" s="85">
        <v>14.87879</v>
      </c>
      <c r="I43" s="85">
        <v>0.00412310562561766</v>
      </c>
      <c r="J43" s="85">
        <v>0.6306199999999987</v>
      </c>
      <c r="K43" s="85">
        <v>0.00412310562561766</v>
      </c>
      <c r="L43" s="86" t="s">
        <v>0</v>
      </c>
      <c r="M43" s="86" t="s">
        <v>0</v>
      </c>
      <c r="N43" s="85">
        <v>0.38895000000000124</v>
      </c>
      <c r="O43" s="85">
        <v>0.004014003612355126</v>
      </c>
      <c r="P43" s="78">
        <v>0.3650000000000011</v>
      </c>
      <c r="Q43" s="85">
        <v>0.004014003612355126</v>
      </c>
      <c r="S43" s="85">
        <v>14.89192</v>
      </c>
      <c r="T43" s="85">
        <v>0.012041594578792296</v>
      </c>
      <c r="U43" s="85">
        <v>0.6237599999999991</v>
      </c>
      <c r="V43" s="85">
        <v>0.012041594578792296</v>
      </c>
      <c r="W43" s="85">
        <v>0.3944000000000002</v>
      </c>
      <c r="X43" s="85">
        <v>0.0022360679774997894</v>
      </c>
      <c r="Y43" s="78">
        <v>0.3700000000000001</v>
      </c>
      <c r="Z43" s="85">
        <v>0.0022360679774997894</v>
      </c>
    </row>
    <row r="44" spans="1:26" s="78" customFormat="1" ht="15">
      <c r="A44" s="91">
        <v>153.6561</v>
      </c>
      <c r="B44" s="78">
        <v>6</v>
      </c>
      <c r="C44" s="78">
        <v>3</v>
      </c>
      <c r="D44" s="83">
        <v>42.508488000000064</v>
      </c>
      <c r="E44" s="78">
        <v>8</v>
      </c>
      <c r="F44" s="78">
        <v>11</v>
      </c>
      <c r="G44" s="84">
        <v>40.27775999999951</v>
      </c>
      <c r="H44" s="85">
        <v>15.36561</v>
      </c>
      <c r="I44" s="85">
        <v>0.005</v>
      </c>
      <c r="J44" s="85">
        <v>0.6325800000000011</v>
      </c>
      <c r="K44" s="85">
        <v>0.005</v>
      </c>
      <c r="L44" s="86" t="s">
        <v>0</v>
      </c>
      <c r="M44" s="86" t="s">
        <v>0</v>
      </c>
      <c r="N44" s="85">
        <v>0.4085700000000001</v>
      </c>
      <c r="O44" s="85">
        <v>0.00670820393249937</v>
      </c>
      <c r="P44" s="78">
        <v>0.383</v>
      </c>
      <c r="Q44" s="85">
        <v>0.00670820393249937</v>
      </c>
      <c r="S44" s="85">
        <v>15.37307</v>
      </c>
      <c r="T44" s="85">
        <v>0.004242640687119285</v>
      </c>
      <c r="U44" s="85">
        <v>0.6384599999999996</v>
      </c>
      <c r="V44" s="85">
        <v>0.004242640687119285</v>
      </c>
      <c r="W44" s="85">
        <v>0.39658000000000093</v>
      </c>
      <c r="X44" s="85">
        <v>0.0031622776601683794</v>
      </c>
      <c r="Y44" s="78">
        <v>0.3720000000000008</v>
      </c>
      <c r="Z44" s="85">
        <v>0.0031622776601683794</v>
      </c>
    </row>
    <row r="45" spans="1:26" s="78" customFormat="1" ht="15">
      <c r="A45" s="91">
        <v>159.85829999999999</v>
      </c>
      <c r="B45" s="78">
        <v>6</v>
      </c>
      <c r="C45" s="78">
        <v>3</v>
      </c>
      <c r="D45" s="83">
        <v>43.9617840000001</v>
      </c>
      <c r="E45" s="78">
        <v>8</v>
      </c>
      <c r="F45" s="78">
        <v>10</v>
      </c>
      <c r="G45" s="84">
        <v>11.020439999999388</v>
      </c>
      <c r="H45" s="85">
        <v>15.98583</v>
      </c>
      <c r="I45" s="85">
        <v>0.0036055512754639895</v>
      </c>
      <c r="J45" s="85">
        <v>1.0657399999999995</v>
      </c>
      <c r="K45" s="85">
        <v>0.0036055512754639895</v>
      </c>
      <c r="L45" s="86" t="s">
        <v>0</v>
      </c>
      <c r="M45" s="86" t="s">
        <v>0</v>
      </c>
      <c r="N45" s="85">
        <v>0.66036</v>
      </c>
      <c r="O45" s="85">
        <v>0.00282842712474619</v>
      </c>
      <c r="P45" s="78">
        <v>0.6139999999999999</v>
      </c>
      <c r="Q45" s="85">
        <v>0.00282842712474619</v>
      </c>
      <c r="S45" s="85">
        <v>15.991829999999998</v>
      </c>
      <c r="T45" s="85">
        <v>0.00282842712474619</v>
      </c>
      <c r="U45" s="85">
        <v>1.0657399999999995</v>
      </c>
      <c r="V45" s="85">
        <v>0.00282842712474619</v>
      </c>
      <c r="W45" s="85">
        <v>0.64619</v>
      </c>
      <c r="X45" s="85">
        <v>0.004472135954999579</v>
      </c>
      <c r="Y45" s="78">
        <v>0.601</v>
      </c>
      <c r="Z45" s="85">
        <v>0.004472135954999579</v>
      </c>
    </row>
    <row r="46" spans="1:26" s="78" customFormat="1" ht="15">
      <c r="A46" s="91">
        <v>164.6822</v>
      </c>
      <c r="B46" s="78">
        <v>6</v>
      </c>
      <c r="C46" s="78">
        <v>3</v>
      </c>
      <c r="D46" s="83">
        <v>34.65868799999796</v>
      </c>
      <c r="E46" s="78">
        <v>8</v>
      </c>
      <c r="F46" s="78">
        <v>10</v>
      </c>
      <c r="G46" s="84">
        <v>59.9390400000026</v>
      </c>
      <c r="H46" s="85">
        <v>16.46822</v>
      </c>
      <c r="I46" s="85">
        <v>0.005385164807134504</v>
      </c>
      <c r="J46" s="85">
        <v>0.751159999999998</v>
      </c>
      <c r="K46" s="85">
        <v>0.005385164807134504</v>
      </c>
      <c r="L46" s="86" t="s">
        <v>0</v>
      </c>
      <c r="M46" s="86" t="s">
        <v>0</v>
      </c>
      <c r="N46" s="85">
        <v>0.4554400000000012</v>
      </c>
      <c r="O46" s="85">
        <v>0.005385164807134504</v>
      </c>
      <c r="P46" s="78">
        <v>0.42600000000000104</v>
      </c>
      <c r="Q46" s="85">
        <v>0.005385164807134504</v>
      </c>
      <c r="S46" s="85">
        <v>16.470119999999998</v>
      </c>
      <c r="T46" s="85">
        <v>0.005</v>
      </c>
      <c r="U46" s="85">
        <v>0.74136</v>
      </c>
      <c r="V46" s="85">
        <v>0.005</v>
      </c>
      <c r="W46" s="85">
        <v>0.45652999999999866</v>
      </c>
      <c r="X46" s="85">
        <v>0.0036055512754639895</v>
      </c>
      <c r="Y46" s="78">
        <v>0.4269999999999987</v>
      </c>
      <c r="Z46" s="85">
        <v>0.0036055512754639895</v>
      </c>
    </row>
    <row r="47" spans="1:26" s="78" customFormat="1" ht="15">
      <c r="A47" s="91">
        <v>168.2499</v>
      </c>
      <c r="B47" s="78">
        <v>6</v>
      </c>
      <c r="C47" s="78">
        <v>3</v>
      </c>
      <c r="D47" s="83">
        <v>39.51350399999895</v>
      </c>
      <c r="E47" s="78">
        <v>8</v>
      </c>
      <c r="F47" s="78">
        <v>10</v>
      </c>
      <c r="G47" s="84">
        <v>35.21459999999767</v>
      </c>
      <c r="H47" s="85">
        <v>16.82499</v>
      </c>
      <c r="I47" s="85">
        <v>0.009219544457292887</v>
      </c>
      <c r="J47" s="85">
        <v>0.7482199999999979</v>
      </c>
      <c r="K47" s="85">
        <v>0.009219544457292887</v>
      </c>
      <c r="L47" s="86" t="s">
        <v>0</v>
      </c>
      <c r="M47" s="86" t="s">
        <v>0</v>
      </c>
      <c r="N47" s="85">
        <v>0.48160000000000214</v>
      </c>
      <c r="O47" s="85">
        <v>0.007615773105863909</v>
      </c>
      <c r="P47" s="78">
        <v>0.45000000000000195</v>
      </c>
      <c r="Q47" s="85">
        <v>0.007615773105863909</v>
      </c>
      <c r="S47" s="85">
        <v>16.83617</v>
      </c>
      <c r="T47" s="85">
        <v>0.008544003745317531</v>
      </c>
      <c r="U47" s="85">
        <v>0.746259999999999</v>
      </c>
      <c r="V47" s="85">
        <v>0.008544003745317531</v>
      </c>
      <c r="W47" s="85">
        <v>0.4794199999999995</v>
      </c>
      <c r="X47" s="85">
        <v>0.0036055512754639895</v>
      </c>
      <c r="Y47" s="78">
        <v>0.4479999999999995</v>
      </c>
      <c r="Z47" s="85">
        <v>0.0036055512754639895</v>
      </c>
    </row>
    <row r="48" spans="1:26" s="78" customFormat="1" ht="15">
      <c r="A48" s="91">
        <v>169.96620000000001</v>
      </c>
      <c r="B48" s="78">
        <v>6</v>
      </c>
      <c r="C48" s="78">
        <v>3</v>
      </c>
      <c r="D48" s="83">
        <v>39.361175999999595</v>
      </c>
      <c r="E48" s="78">
        <v>8</v>
      </c>
      <c r="F48" s="78">
        <v>10</v>
      </c>
      <c r="G48" s="84">
        <v>7.2048000000009775</v>
      </c>
      <c r="H48" s="85">
        <v>16.99662</v>
      </c>
      <c r="I48" s="85">
        <v>0.06549045732013177</v>
      </c>
      <c r="J48" s="85">
        <v>1.0843600000000013</v>
      </c>
      <c r="K48" s="85">
        <v>0.06549045732013177</v>
      </c>
      <c r="L48" s="86" t="s">
        <v>0</v>
      </c>
      <c r="M48" s="86" t="s">
        <v>0</v>
      </c>
      <c r="N48" s="85">
        <v>0.6647200000000014</v>
      </c>
      <c r="O48" s="85">
        <v>0.00806225774829855</v>
      </c>
      <c r="P48" s="78">
        <v>0.6180000000000012</v>
      </c>
      <c r="Q48" s="85">
        <v>0.00806225774829855</v>
      </c>
      <c r="S48" s="85">
        <v>16.99147</v>
      </c>
      <c r="T48" s="85">
        <v>0.00565685424949238</v>
      </c>
      <c r="U48" s="85">
        <v>1.069660000000001</v>
      </c>
      <c r="V48" s="85">
        <v>0.00565685424949238</v>
      </c>
      <c r="W48" s="85">
        <v>0.6581800000000011</v>
      </c>
      <c r="X48" s="85">
        <v>0.004100439488640212</v>
      </c>
      <c r="Y48" s="78">
        <v>0.612000000000001</v>
      </c>
      <c r="Z48" s="85">
        <v>0.004100439488640212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0">
      <selection activeCell="I1" sqref="I1:I16384"/>
    </sheetView>
  </sheetViews>
  <sheetFormatPr defaultColWidth="9.140625" defaultRowHeight="15"/>
  <cols>
    <col min="1" max="1" width="11.00390625" style="0" customWidth="1"/>
    <col min="2" max="2" width="11.421875" style="0" customWidth="1"/>
    <col min="3" max="3" width="10.28125" style="0" customWidth="1"/>
    <col min="5" max="5" width="6.8515625" style="0" customWidth="1"/>
    <col min="6" max="6" width="11.7109375" style="0" customWidth="1"/>
    <col min="7" max="7" width="7.421875" style="0" customWidth="1"/>
    <col min="8" max="8" width="6.00390625" style="0" customWidth="1"/>
    <col min="9" max="9" width="7.7109375" style="0" customWidth="1"/>
    <col min="10" max="10" width="7.28125" style="0" customWidth="1"/>
    <col min="11" max="11" width="7.7109375" style="0" customWidth="1"/>
    <col min="12" max="12" width="7.57421875" style="0" customWidth="1"/>
    <col min="13" max="13" width="8.00390625" style="0" customWidth="1"/>
    <col min="14" max="14" width="5.28125" style="0" customWidth="1"/>
  </cols>
  <sheetData>
    <row r="1" spans="1:18" ht="15">
      <c r="A1" s="1" t="s">
        <v>15</v>
      </c>
      <c r="B1" s="1" t="s">
        <v>2</v>
      </c>
      <c r="C1" s="1" t="s">
        <v>3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7</v>
      </c>
      <c r="L1" s="1" t="s">
        <v>23</v>
      </c>
      <c r="M1" s="1" t="s">
        <v>14</v>
      </c>
      <c r="N1" s="1"/>
      <c r="O1" s="1" t="s">
        <v>24</v>
      </c>
      <c r="P1" s="1"/>
      <c r="Q1" s="1"/>
      <c r="R1" s="1"/>
    </row>
    <row r="2" spans="1:18" s="14" customFormat="1" ht="15">
      <c r="A2" s="5" t="s">
        <v>25</v>
      </c>
      <c r="B2" s="5" t="s">
        <v>26</v>
      </c>
      <c r="C2" s="5" t="s">
        <v>27</v>
      </c>
      <c r="D2" s="5">
        <v>31.215231</v>
      </c>
      <c r="E2" s="5">
        <v>0.128</v>
      </c>
      <c r="F2" s="5">
        <v>12.582035</v>
      </c>
      <c r="G2" s="5">
        <v>0.025</v>
      </c>
      <c r="H2" s="5">
        <v>4</v>
      </c>
      <c r="I2" s="5">
        <v>15.237</v>
      </c>
      <c r="J2" s="5">
        <v>0.781</v>
      </c>
      <c r="K2" s="5">
        <v>99.999</v>
      </c>
      <c r="L2" s="5">
        <v>99.999</v>
      </c>
      <c r="M2" s="5">
        <v>99.999</v>
      </c>
      <c r="N2" s="5">
        <v>99.999</v>
      </c>
      <c r="O2" s="5">
        <v>0.008</v>
      </c>
      <c r="P2" s="5">
        <v>0.014</v>
      </c>
      <c r="Q2" s="5">
        <v>9.999</v>
      </c>
      <c r="R2" s="5">
        <v>9.999</v>
      </c>
    </row>
    <row r="3" spans="1:18" s="14" customFormat="1" ht="15">
      <c r="A3" s="5" t="s">
        <v>25</v>
      </c>
      <c r="B3" s="5" t="s">
        <v>28</v>
      </c>
      <c r="C3" s="5" t="s">
        <v>29</v>
      </c>
      <c r="D3" s="5">
        <v>31.208545</v>
      </c>
      <c r="E3" s="5">
        <v>0.126</v>
      </c>
      <c r="F3" s="5">
        <v>12.475595</v>
      </c>
      <c r="G3" s="5">
        <v>0.069</v>
      </c>
      <c r="H3" s="5">
        <v>4</v>
      </c>
      <c r="I3" s="5">
        <v>15.622</v>
      </c>
      <c r="J3" s="5">
        <v>0.753</v>
      </c>
      <c r="K3" s="5">
        <v>99.999</v>
      </c>
      <c r="L3" s="5">
        <v>99.999</v>
      </c>
      <c r="M3" s="5">
        <v>99.999</v>
      </c>
      <c r="N3" s="5">
        <v>99.999</v>
      </c>
      <c r="O3" s="5">
        <v>0.009</v>
      </c>
      <c r="P3" s="5">
        <v>0.022</v>
      </c>
      <c r="Q3" s="5">
        <v>9.999</v>
      </c>
      <c r="R3" s="5">
        <v>9.999</v>
      </c>
    </row>
    <row r="4" spans="1:18" s="14" customFormat="1" ht="15">
      <c r="A4" s="5" t="s">
        <v>25</v>
      </c>
      <c r="B4" s="5" t="s">
        <v>30</v>
      </c>
      <c r="C4" s="5" t="s">
        <v>31</v>
      </c>
      <c r="D4" s="5">
        <v>31.072211</v>
      </c>
      <c r="E4" s="5">
        <v>0.277</v>
      </c>
      <c r="F4" s="5">
        <v>12.52729</v>
      </c>
      <c r="G4" s="5">
        <v>0.101</v>
      </c>
      <c r="H4" s="5">
        <v>4</v>
      </c>
      <c r="I4" s="5">
        <v>16.023</v>
      </c>
      <c r="J4" s="5">
        <v>0.753</v>
      </c>
      <c r="K4" s="5">
        <v>99.999</v>
      </c>
      <c r="L4" s="5">
        <v>99.999</v>
      </c>
      <c r="M4" s="5">
        <v>99.999</v>
      </c>
      <c r="N4" s="5">
        <v>99.999</v>
      </c>
      <c r="O4" s="5">
        <v>0.006</v>
      </c>
      <c r="P4" s="5">
        <v>0.007</v>
      </c>
      <c r="Q4" s="5">
        <v>9.999</v>
      </c>
      <c r="R4" s="5">
        <v>9.999</v>
      </c>
    </row>
    <row r="5" spans="1:18" s="14" customFormat="1" ht="15">
      <c r="A5" s="5" t="s">
        <v>25</v>
      </c>
      <c r="B5" s="5" t="s">
        <v>32</v>
      </c>
      <c r="C5" s="5" t="s">
        <v>33</v>
      </c>
      <c r="D5" s="5">
        <v>31.122149</v>
      </c>
      <c r="E5" s="5">
        <v>0.262</v>
      </c>
      <c r="F5" s="5">
        <v>12.4957</v>
      </c>
      <c r="G5" s="5">
        <v>0.076</v>
      </c>
      <c r="H5" s="5">
        <v>4</v>
      </c>
      <c r="I5" s="5">
        <v>16.652</v>
      </c>
      <c r="J5" s="5">
        <v>1.246</v>
      </c>
      <c r="K5" s="5">
        <v>99.999</v>
      </c>
      <c r="L5" s="5">
        <v>99.999</v>
      </c>
      <c r="M5" s="5">
        <v>99.999</v>
      </c>
      <c r="N5" s="5">
        <v>99.999</v>
      </c>
      <c r="O5" s="5">
        <v>0.058</v>
      </c>
      <c r="P5" s="5">
        <v>0.011</v>
      </c>
      <c r="Q5" s="5">
        <v>9.999</v>
      </c>
      <c r="R5" s="5">
        <v>9.999</v>
      </c>
    </row>
    <row r="6" spans="1:18" s="14" customFormat="1" ht="15">
      <c r="A6" s="5" t="s">
        <v>25</v>
      </c>
      <c r="B6" s="5" t="s">
        <v>34</v>
      </c>
      <c r="C6" s="5" t="s">
        <v>35</v>
      </c>
      <c r="D6" s="5">
        <v>31.114234</v>
      </c>
      <c r="E6" s="5">
        <v>0.151</v>
      </c>
      <c r="F6" s="5">
        <v>12.559911</v>
      </c>
      <c r="G6" s="5">
        <v>0.135</v>
      </c>
      <c r="H6" s="5">
        <v>4</v>
      </c>
      <c r="I6" s="5">
        <v>17.284</v>
      </c>
      <c r="J6" s="5">
        <v>0.707</v>
      </c>
      <c r="K6" s="5">
        <v>99.999</v>
      </c>
      <c r="L6" s="5">
        <v>99.999</v>
      </c>
      <c r="M6" s="5">
        <v>99.999</v>
      </c>
      <c r="N6" s="5">
        <v>99.999</v>
      </c>
      <c r="O6" s="5">
        <v>0.017</v>
      </c>
      <c r="P6" s="5">
        <v>0.074</v>
      </c>
      <c r="Q6" s="5">
        <v>9.999</v>
      </c>
      <c r="R6" s="5">
        <v>9.999</v>
      </c>
    </row>
    <row r="7" spans="1:18" s="14" customFormat="1" ht="15">
      <c r="A7" s="5" t="s">
        <v>25</v>
      </c>
      <c r="B7" s="5" t="s">
        <v>36</v>
      </c>
      <c r="C7" s="5" t="s">
        <v>37</v>
      </c>
      <c r="D7" s="5">
        <v>31.211152</v>
      </c>
      <c r="E7" s="5">
        <v>0.037</v>
      </c>
      <c r="F7" s="5">
        <v>12.535413</v>
      </c>
      <c r="G7" s="5">
        <v>0.027</v>
      </c>
      <c r="H7" s="5">
        <v>3</v>
      </c>
      <c r="I7" s="5">
        <v>18.131</v>
      </c>
      <c r="J7" s="5">
        <v>0.667</v>
      </c>
      <c r="K7" s="5">
        <v>99.999</v>
      </c>
      <c r="L7" s="5">
        <v>99.999</v>
      </c>
      <c r="M7" s="5">
        <v>99.999</v>
      </c>
      <c r="N7" s="5">
        <v>99.999</v>
      </c>
      <c r="O7" s="5">
        <v>0.053</v>
      </c>
      <c r="P7" s="5">
        <v>0.042</v>
      </c>
      <c r="Q7" s="5">
        <v>9.999</v>
      </c>
      <c r="R7" s="5">
        <v>9.999</v>
      </c>
    </row>
    <row r="8" spans="1:18" s="14" customFormat="1" ht="15">
      <c r="A8" s="5" t="s">
        <v>25</v>
      </c>
      <c r="B8" s="5" t="s">
        <v>38</v>
      </c>
      <c r="C8" s="5" t="s">
        <v>39</v>
      </c>
      <c r="D8" s="5">
        <v>31.06679</v>
      </c>
      <c r="E8" s="5">
        <v>0.473</v>
      </c>
      <c r="F8" s="5">
        <v>12.533863</v>
      </c>
      <c r="G8" s="5">
        <v>0.037</v>
      </c>
      <c r="H8" s="5">
        <v>3</v>
      </c>
      <c r="I8" s="5">
        <v>18.479</v>
      </c>
      <c r="J8" s="5">
        <v>0.586</v>
      </c>
      <c r="K8" s="5">
        <v>99.999</v>
      </c>
      <c r="L8" s="5">
        <v>99.999</v>
      </c>
      <c r="M8" s="5">
        <v>99.999</v>
      </c>
      <c r="N8" s="5">
        <v>99.999</v>
      </c>
      <c r="O8" s="5">
        <v>0.059</v>
      </c>
      <c r="P8" s="5">
        <v>0.149</v>
      </c>
      <c r="Q8" s="5">
        <v>9.999</v>
      </c>
      <c r="R8" s="5">
        <v>9.999</v>
      </c>
    </row>
    <row r="9" spans="1:19" s="32" customFormat="1" ht="15">
      <c r="A9" s="5" t="s">
        <v>51</v>
      </c>
      <c r="B9" s="5" t="s">
        <v>52</v>
      </c>
      <c r="C9" s="5" t="s">
        <v>53</v>
      </c>
      <c r="D9" s="5">
        <v>60.633728</v>
      </c>
      <c r="E9" s="5">
        <v>0.015</v>
      </c>
      <c r="F9" s="5">
        <v>42.787354</v>
      </c>
      <c r="G9" s="5">
        <v>0.026</v>
      </c>
      <c r="H9" s="5">
        <v>12</v>
      </c>
      <c r="I9" s="5">
        <v>14.658</v>
      </c>
      <c r="J9" s="5">
        <v>0.811</v>
      </c>
      <c r="K9" s="5">
        <v>99.999</v>
      </c>
      <c r="L9" s="5">
        <v>0.489</v>
      </c>
      <c r="M9" s="5">
        <v>0.502</v>
      </c>
      <c r="N9" s="5">
        <v>99.999</v>
      </c>
      <c r="O9" s="5">
        <v>0.039</v>
      </c>
      <c r="P9" s="5">
        <v>0.007</v>
      </c>
      <c r="Q9" s="5">
        <v>9.999</v>
      </c>
      <c r="R9" s="5">
        <v>0.011</v>
      </c>
      <c r="S9" s="5"/>
    </row>
    <row r="10" spans="1:18" s="32" customFormat="1" ht="15">
      <c r="A10" s="5" t="s">
        <v>51</v>
      </c>
      <c r="B10" s="5" t="s">
        <v>54</v>
      </c>
      <c r="C10" s="5" t="s">
        <v>55</v>
      </c>
      <c r="D10" s="5">
        <v>60.536846</v>
      </c>
      <c r="E10" s="5">
        <v>0.025</v>
      </c>
      <c r="F10" s="5">
        <v>42.747186</v>
      </c>
      <c r="G10" s="5">
        <v>0.029</v>
      </c>
      <c r="H10" s="5">
        <v>6</v>
      </c>
      <c r="I10" s="5">
        <v>15.134</v>
      </c>
      <c r="J10" s="5">
        <v>0.852</v>
      </c>
      <c r="K10" s="5">
        <v>99.999</v>
      </c>
      <c r="L10" s="5">
        <v>0.546</v>
      </c>
      <c r="M10" s="5">
        <v>0.53</v>
      </c>
      <c r="N10" s="5">
        <v>99.999</v>
      </c>
      <c r="O10" s="5">
        <v>0.023</v>
      </c>
      <c r="P10" s="5">
        <v>0.01</v>
      </c>
      <c r="Q10" s="5">
        <v>9.999</v>
      </c>
      <c r="R10" s="5">
        <v>0.013</v>
      </c>
    </row>
    <row r="11" spans="1:18" s="32" customFormat="1" ht="15">
      <c r="A11" s="5" t="s">
        <v>51</v>
      </c>
      <c r="B11" s="5" t="s">
        <v>56</v>
      </c>
      <c r="C11" s="5" t="s">
        <v>57</v>
      </c>
      <c r="D11" s="5">
        <v>60.662635</v>
      </c>
      <c r="E11" s="5">
        <v>0.025</v>
      </c>
      <c r="F11" s="5">
        <v>42.877409</v>
      </c>
      <c r="G11" s="5">
        <v>0.027</v>
      </c>
      <c r="H11" s="5">
        <v>12</v>
      </c>
      <c r="I11" s="5">
        <v>15.737</v>
      </c>
      <c r="J11" s="5">
        <v>0.73</v>
      </c>
      <c r="K11" s="5">
        <v>99.999</v>
      </c>
      <c r="L11" s="5">
        <v>0.436</v>
      </c>
      <c r="M11" s="5">
        <v>0.46</v>
      </c>
      <c r="N11" s="5">
        <v>99.999</v>
      </c>
      <c r="O11" s="5">
        <v>0.036</v>
      </c>
      <c r="P11" s="5">
        <v>0.009</v>
      </c>
      <c r="Q11" s="5">
        <v>9.999</v>
      </c>
      <c r="R11" s="5">
        <v>0.011</v>
      </c>
    </row>
    <row r="12" spans="1:19" s="32" customFormat="1" ht="15">
      <c r="A12" s="5" t="s">
        <v>51</v>
      </c>
      <c r="B12" s="5" t="s">
        <v>58</v>
      </c>
      <c r="C12" s="5" t="s">
        <v>59</v>
      </c>
      <c r="D12" s="5">
        <v>60.796554</v>
      </c>
      <c r="E12" s="5">
        <v>0.054</v>
      </c>
      <c r="F12" s="5">
        <v>42.880882</v>
      </c>
      <c r="G12" s="5">
        <v>0.017</v>
      </c>
      <c r="H12" s="5">
        <v>6</v>
      </c>
      <c r="I12" s="5">
        <v>16.125</v>
      </c>
      <c r="J12" s="5">
        <v>1.05</v>
      </c>
      <c r="K12" s="5">
        <v>99.999</v>
      </c>
      <c r="L12" s="5">
        <v>0.66</v>
      </c>
      <c r="M12" s="5">
        <v>0.661</v>
      </c>
      <c r="N12" s="5">
        <v>99.999</v>
      </c>
      <c r="O12" s="5">
        <v>0.012</v>
      </c>
      <c r="P12" s="5">
        <v>0.015</v>
      </c>
      <c r="Q12" s="5">
        <v>9.999</v>
      </c>
      <c r="R12" s="5">
        <v>0.011</v>
      </c>
      <c r="S12" s="5"/>
    </row>
    <row r="13" spans="1:18" s="32" customFormat="1" ht="15">
      <c r="A13" s="5" t="s">
        <v>51</v>
      </c>
      <c r="B13" s="5" t="s">
        <v>60</v>
      </c>
      <c r="C13" s="5" t="s">
        <v>61</v>
      </c>
      <c r="D13" s="5">
        <v>60.81092</v>
      </c>
      <c r="E13" s="5">
        <v>0.01</v>
      </c>
      <c r="F13" s="5">
        <v>42.804186</v>
      </c>
      <c r="G13" s="5">
        <v>0.006</v>
      </c>
      <c r="H13" s="5">
        <v>2</v>
      </c>
      <c r="I13" s="5">
        <v>16.896</v>
      </c>
      <c r="J13" s="5">
        <v>1.041</v>
      </c>
      <c r="K13" s="5">
        <v>99.999</v>
      </c>
      <c r="L13" s="5">
        <v>0.62</v>
      </c>
      <c r="M13" s="5">
        <v>0.597</v>
      </c>
      <c r="N13" s="5">
        <v>99.999</v>
      </c>
      <c r="O13" s="5">
        <v>0.012</v>
      </c>
      <c r="P13" s="5">
        <v>0.016</v>
      </c>
      <c r="Q13" s="5">
        <v>9.999</v>
      </c>
      <c r="R13" s="5">
        <v>0.011</v>
      </c>
    </row>
    <row r="14" spans="1:19" s="32" customFormat="1" ht="15">
      <c r="A14" s="5" t="s">
        <v>51</v>
      </c>
      <c r="B14" s="5" t="s">
        <v>62</v>
      </c>
      <c r="C14" s="5" t="s">
        <v>63</v>
      </c>
      <c r="D14" s="5">
        <v>60.557901</v>
      </c>
      <c r="E14" s="5">
        <v>0.014</v>
      </c>
      <c r="F14" s="5">
        <v>42.964669</v>
      </c>
      <c r="G14" s="5">
        <v>0.032</v>
      </c>
      <c r="H14" s="5">
        <v>2</v>
      </c>
      <c r="I14" s="5">
        <v>17.542</v>
      </c>
      <c r="J14" s="5">
        <v>0.949</v>
      </c>
      <c r="K14" s="5">
        <v>99.999</v>
      </c>
      <c r="L14" s="5">
        <v>0.606</v>
      </c>
      <c r="M14" s="5">
        <v>0.546</v>
      </c>
      <c r="N14" s="5">
        <v>99.999</v>
      </c>
      <c r="O14" s="5">
        <v>0.029</v>
      </c>
      <c r="P14" s="5">
        <v>0.008</v>
      </c>
      <c r="Q14" s="5">
        <v>9.999</v>
      </c>
      <c r="R14" s="5">
        <v>0.061</v>
      </c>
      <c r="S14" s="5"/>
    </row>
    <row r="15" spans="1:19" s="32" customFormat="1" ht="15">
      <c r="A15" s="5" t="s">
        <v>51</v>
      </c>
      <c r="B15" s="5" t="s">
        <v>64</v>
      </c>
      <c r="C15" s="5" t="s">
        <v>65</v>
      </c>
      <c r="D15" s="5">
        <v>60.555779</v>
      </c>
      <c r="E15" s="5">
        <v>0.051</v>
      </c>
      <c r="F15" s="5">
        <v>42.810203</v>
      </c>
      <c r="G15" s="5">
        <v>0.078</v>
      </c>
      <c r="H15" s="5">
        <v>12</v>
      </c>
      <c r="I15" s="5">
        <v>18.091</v>
      </c>
      <c r="J15" s="5">
        <v>0.941</v>
      </c>
      <c r="K15" s="5">
        <v>99.999</v>
      </c>
      <c r="L15" s="5">
        <v>0.539</v>
      </c>
      <c r="M15" s="5">
        <v>0.575</v>
      </c>
      <c r="N15" s="5">
        <v>99.999</v>
      </c>
      <c r="O15" s="5">
        <v>0.044</v>
      </c>
      <c r="P15" s="5">
        <v>0.053</v>
      </c>
      <c r="Q15" s="5">
        <v>9.999</v>
      </c>
      <c r="R15" s="5">
        <v>0.071</v>
      </c>
      <c r="S15" s="5"/>
    </row>
    <row r="16" spans="1:19" s="32" customFormat="1" ht="15">
      <c r="A16" s="5" t="s">
        <v>51</v>
      </c>
      <c r="B16" s="5" t="s">
        <v>66</v>
      </c>
      <c r="C16" s="5" t="s">
        <v>67</v>
      </c>
      <c r="D16" s="5">
        <v>60.633216</v>
      </c>
      <c r="E16" s="5">
        <v>0.078</v>
      </c>
      <c r="F16" s="5">
        <v>42.761443</v>
      </c>
      <c r="G16" s="5">
        <v>0.181</v>
      </c>
      <c r="H16" s="5">
        <v>7</v>
      </c>
      <c r="I16" s="5">
        <v>19.103</v>
      </c>
      <c r="J16" s="5">
        <v>1.037</v>
      </c>
      <c r="K16" s="5">
        <v>99.999</v>
      </c>
      <c r="L16" s="5">
        <v>0.636</v>
      </c>
      <c r="M16" s="5">
        <v>0.601</v>
      </c>
      <c r="N16" s="5">
        <v>99.999</v>
      </c>
      <c r="O16" s="5">
        <v>0.057</v>
      </c>
      <c r="P16" s="5">
        <v>0.092</v>
      </c>
      <c r="Q16" s="5">
        <v>9.999</v>
      </c>
      <c r="R16" s="5">
        <v>-9.999</v>
      </c>
      <c r="S16" s="5"/>
    </row>
    <row r="17" spans="1:18" s="40" customFormat="1" ht="15">
      <c r="A17" s="5" t="s">
        <v>78</v>
      </c>
      <c r="B17" s="5" t="s">
        <v>79</v>
      </c>
      <c r="C17" s="5" t="s">
        <v>80</v>
      </c>
      <c r="D17" s="5">
        <v>143.133616</v>
      </c>
      <c r="E17" s="5">
        <v>0.382</v>
      </c>
      <c r="F17" s="5">
        <v>21.492684</v>
      </c>
      <c r="G17" s="5">
        <v>0.234</v>
      </c>
      <c r="H17" s="5">
        <v>3</v>
      </c>
      <c r="I17" s="5">
        <v>14.472</v>
      </c>
      <c r="J17" s="5">
        <v>0.719</v>
      </c>
      <c r="K17" s="5">
        <v>99.999</v>
      </c>
      <c r="L17" s="5">
        <v>0.411</v>
      </c>
      <c r="M17" s="5">
        <v>0.423</v>
      </c>
      <c r="N17" s="5">
        <v>99.999</v>
      </c>
      <c r="O17" s="5">
        <v>0.009</v>
      </c>
      <c r="P17" s="5">
        <v>0.006</v>
      </c>
      <c r="Q17" s="5">
        <v>9.999</v>
      </c>
      <c r="R17" s="5">
        <v>0</v>
      </c>
    </row>
    <row r="18" spans="1:18" s="40" customFormat="1" ht="15">
      <c r="A18" s="5" t="s">
        <v>78</v>
      </c>
      <c r="B18" s="5" t="s">
        <v>81</v>
      </c>
      <c r="C18" s="5" t="s">
        <v>82</v>
      </c>
      <c r="D18" s="5">
        <v>143.025618</v>
      </c>
      <c r="E18" s="5">
        <v>0.471</v>
      </c>
      <c r="F18" s="5">
        <v>21.425119</v>
      </c>
      <c r="G18" s="5">
        <v>0.17</v>
      </c>
      <c r="H18" s="5">
        <v>3</v>
      </c>
      <c r="I18" s="5">
        <v>14.899</v>
      </c>
      <c r="J18" s="5">
        <v>0.668</v>
      </c>
      <c r="K18" s="5">
        <v>99.999</v>
      </c>
      <c r="L18" s="5">
        <v>0.374</v>
      </c>
      <c r="M18" s="5">
        <v>0.355</v>
      </c>
      <c r="N18" s="5">
        <v>99.999</v>
      </c>
      <c r="O18" s="5">
        <v>0.011</v>
      </c>
      <c r="P18" s="5">
        <v>0.009</v>
      </c>
      <c r="Q18" s="5">
        <v>9.999</v>
      </c>
      <c r="R18" s="5">
        <v>0.004</v>
      </c>
    </row>
    <row r="19" spans="1:18" s="40" customFormat="1" ht="15">
      <c r="A19" s="5" t="s">
        <v>78</v>
      </c>
      <c r="B19" s="5" t="s">
        <v>83</v>
      </c>
      <c r="C19" s="5" t="s">
        <v>84</v>
      </c>
      <c r="D19" s="5">
        <v>143.14025</v>
      </c>
      <c r="E19" s="5">
        <v>0.363</v>
      </c>
      <c r="F19" s="5">
        <v>21.436409</v>
      </c>
      <c r="G19" s="5">
        <v>0.248</v>
      </c>
      <c r="H19" s="5">
        <v>3</v>
      </c>
      <c r="I19" s="5">
        <v>15.741</v>
      </c>
      <c r="J19" s="5">
        <v>1.279</v>
      </c>
      <c r="K19" s="5">
        <v>99.999</v>
      </c>
      <c r="L19" s="5">
        <v>0.758</v>
      </c>
      <c r="M19" s="5">
        <v>0.691</v>
      </c>
      <c r="N19" s="5">
        <v>99.999</v>
      </c>
      <c r="O19" s="5">
        <v>0.021</v>
      </c>
      <c r="P19" s="5">
        <v>0.015</v>
      </c>
      <c r="Q19" s="5">
        <v>9.999</v>
      </c>
      <c r="R19" s="5">
        <v>0.017</v>
      </c>
    </row>
    <row r="20" spans="1:18" s="40" customFormat="1" ht="15">
      <c r="A20" s="5" t="s">
        <v>78</v>
      </c>
      <c r="B20" s="5" t="s">
        <v>85</v>
      </c>
      <c r="C20" s="5" t="s">
        <v>86</v>
      </c>
      <c r="D20" s="5">
        <v>143.118398</v>
      </c>
      <c r="E20" s="5">
        <v>0.367</v>
      </c>
      <c r="F20" s="5">
        <v>21.547691</v>
      </c>
      <c r="G20" s="5">
        <v>0.203</v>
      </c>
      <c r="H20" s="5">
        <v>3</v>
      </c>
      <c r="I20" s="5">
        <v>16.933</v>
      </c>
      <c r="J20" s="5">
        <v>0.726</v>
      </c>
      <c r="K20" s="5">
        <v>99.999</v>
      </c>
      <c r="L20" s="5">
        <v>0.423</v>
      </c>
      <c r="M20" s="5">
        <v>0.474</v>
      </c>
      <c r="N20" s="5">
        <v>99.999</v>
      </c>
      <c r="O20" s="5">
        <v>0.015</v>
      </c>
      <c r="P20" s="5">
        <v>0.013</v>
      </c>
      <c r="Q20" s="5">
        <v>9.999</v>
      </c>
      <c r="R20" s="5">
        <v>0.018</v>
      </c>
    </row>
    <row r="21" spans="1:18" s="40" customFormat="1" ht="15">
      <c r="A21" s="5" t="s">
        <v>78</v>
      </c>
      <c r="B21" s="5" t="s">
        <v>87</v>
      </c>
      <c r="C21" s="5" t="s">
        <v>88</v>
      </c>
      <c r="D21" s="5">
        <v>143.095042</v>
      </c>
      <c r="E21" s="5">
        <v>0.164</v>
      </c>
      <c r="F21" s="5">
        <v>21.514037</v>
      </c>
      <c r="G21" s="5">
        <v>0.1</v>
      </c>
      <c r="H21" s="5">
        <v>3</v>
      </c>
      <c r="I21" s="5">
        <v>17.765</v>
      </c>
      <c r="J21" s="5">
        <v>0.427</v>
      </c>
      <c r="K21" s="5">
        <v>99.999</v>
      </c>
      <c r="L21" s="5">
        <v>0.317</v>
      </c>
      <c r="M21" s="5">
        <v>0.295</v>
      </c>
      <c r="N21" s="5">
        <v>99.999</v>
      </c>
      <c r="O21" s="5">
        <v>0.017</v>
      </c>
      <c r="P21" s="5">
        <v>0.031</v>
      </c>
      <c r="Q21" s="5">
        <v>9.999</v>
      </c>
      <c r="R21" s="5">
        <v>0.036</v>
      </c>
    </row>
    <row r="22" spans="1:18" s="51" customFormat="1" ht="15">
      <c r="A22" s="5" t="s">
        <v>89</v>
      </c>
      <c r="B22" s="5" t="s">
        <v>90</v>
      </c>
      <c r="C22" s="5" t="s">
        <v>91</v>
      </c>
      <c r="D22" s="5">
        <v>203.673425</v>
      </c>
      <c r="E22" s="5">
        <v>0.083</v>
      </c>
      <c r="F22" s="5">
        <v>-25.304893</v>
      </c>
      <c r="G22" s="5">
        <v>0.035</v>
      </c>
      <c r="H22" s="5">
        <v>3</v>
      </c>
      <c r="I22" s="5">
        <v>14.589</v>
      </c>
      <c r="J22" s="5">
        <v>0.575</v>
      </c>
      <c r="K22" s="5">
        <v>-0.035</v>
      </c>
      <c r="L22" s="5">
        <v>0.379</v>
      </c>
      <c r="M22" s="5">
        <v>0.414</v>
      </c>
      <c r="N22" s="5">
        <v>99.999</v>
      </c>
      <c r="O22" s="5">
        <v>0.029</v>
      </c>
      <c r="P22" s="5">
        <v>0.014</v>
      </c>
      <c r="Q22" s="5">
        <v>0.045</v>
      </c>
      <c r="R22" s="5">
        <v>0.006</v>
      </c>
    </row>
    <row r="23" spans="1:18" s="51" customFormat="1" ht="15">
      <c r="A23" s="5" t="s">
        <v>89</v>
      </c>
      <c r="B23" s="5" t="s">
        <v>92</v>
      </c>
      <c r="C23" s="5" t="s">
        <v>93</v>
      </c>
      <c r="D23" s="5">
        <v>203.506809</v>
      </c>
      <c r="E23" s="5">
        <v>0.027</v>
      </c>
      <c r="F23" s="5">
        <v>-25.325724</v>
      </c>
      <c r="G23" s="5">
        <v>0.026</v>
      </c>
      <c r="H23" s="5">
        <v>3</v>
      </c>
      <c r="I23" s="5">
        <v>14.731</v>
      </c>
      <c r="J23" s="5">
        <v>0.922</v>
      </c>
      <c r="K23" s="5">
        <v>0.613</v>
      </c>
      <c r="L23" s="5">
        <v>0.568</v>
      </c>
      <c r="M23" s="5">
        <v>0.495</v>
      </c>
      <c r="N23" s="5">
        <v>99.999</v>
      </c>
      <c r="O23" s="5">
        <v>0.023</v>
      </c>
      <c r="P23" s="5">
        <v>0.022</v>
      </c>
      <c r="Q23" s="5">
        <v>-9.999</v>
      </c>
      <c r="R23" s="5">
        <v>0.019</v>
      </c>
    </row>
    <row r="24" spans="1:18" s="51" customFormat="1" ht="15">
      <c r="A24" s="5" t="s">
        <v>89</v>
      </c>
      <c r="B24" s="5" t="s">
        <v>94</v>
      </c>
      <c r="C24" s="5" t="s">
        <v>95</v>
      </c>
      <c r="D24" s="5">
        <v>203.733227</v>
      </c>
      <c r="E24" s="5">
        <v>0.047</v>
      </c>
      <c r="F24" s="5">
        <v>-25.392821</v>
      </c>
      <c r="G24" s="5">
        <v>0.093</v>
      </c>
      <c r="H24" s="5">
        <v>3</v>
      </c>
      <c r="I24" s="5">
        <v>15.023</v>
      </c>
      <c r="J24" s="5">
        <v>0.796</v>
      </c>
      <c r="K24" s="5">
        <v>0.349</v>
      </c>
      <c r="L24" s="5">
        <v>0.444</v>
      </c>
      <c r="M24" s="5">
        <v>0.53</v>
      </c>
      <c r="N24" s="5">
        <v>99.999</v>
      </c>
      <c r="O24" s="5">
        <v>0.051</v>
      </c>
      <c r="P24" s="5">
        <v>0.052</v>
      </c>
      <c r="Q24" s="5">
        <v>0.103</v>
      </c>
      <c r="R24" s="5">
        <v>0.11</v>
      </c>
    </row>
    <row r="25" spans="1:18" s="51" customFormat="1" ht="15">
      <c r="A25" s="5" t="s">
        <v>89</v>
      </c>
      <c r="B25" s="5" t="s">
        <v>96</v>
      </c>
      <c r="C25" s="5" t="s">
        <v>97</v>
      </c>
      <c r="D25" s="5">
        <v>203.5157</v>
      </c>
      <c r="E25" s="5">
        <v>0.014</v>
      </c>
      <c r="F25" s="5">
        <v>-25.506025</v>
      </c>
      <c r="G25" s="5">
        <v>0.011</v>
      </c>
      <c r="H25" s="5">
        <v>3</v>
      </c>
      <c r="I25" s="5">
        <v>15.395</v>
      </c>
      <c r="J25" s="5">
        <v>0.726</v>
      </c>
      <c r="K25" s="5">
        <v>0.226</v>
      </c>
      <c r="L25" s="5">
        <v>0.443</v>
      </c>
      <c r="M25" s="5">
        <v>0.368</v>
      </c>
      <c r="N25" s="5">
        <v>99.999</v>
      </c>
      <c r="O25" s="5">
        <v>0.013</v>
      </c>
      <c r="P25" s="5">
        <v>0.034</v>
      </c>
      <c r="Q25" s="5">
        <v>0.044</v>
      </c>
      <c r="R25" s="5">
        <v>0.028</v>
      </c>
    </row>
    <row r="26" spans="1:18" s="51" customFormat="1" ht="15">
      <c r="A26" s="5" t="s">
        <v>89</v>
      </c>
      <c r="B26" s="5" t="s">
        <v>98</v>
      </c>
      <c r="C26" s="5" t="s">
        <v>99</v>
      </c>
      <c r="D26" s="5">
        <v>203.539031</v>
      </c>
      <c r="E26" s="5">
        <v>0.061</v>
      </c>
      <c r="F26" s="5">
        <v>-25.399237</v>
      </c>
      <c r="G26" s="5">
        <v>0.141</v>
      </c>
      <c r="H26" s="5">
        <v>3</v>
      </c>
      <c r="I26" s="5">
        <v>15.71</v>
      </c>
      <c r="J26" s="5">
        <v>0.529</v>
      </c>
      <c r="K26" s="5">
        <v>-0.073</v>
      </c>
      <c r="L26" s="5">
        <v>0.326</v>
      </c>
      <c r="M26" s="5">
        <v>0.19</v>
      </c>
      <c r="N26" s="5">
        <v>99.999</v>
      </c>
      <c r="O26" s="5">
        <v>0.025</v>
      </c>
      <c r="P26" s="5">
        <v>0.028</v>
      </c>
      <c r="Q26" s="5">
        <v>0.1</v>
      </c>
      <c r="R26" s="5">
        <v>0.036</v>
      </c>
    </row>
    <row r="27" spans="1:18" s="70" customFormat="1" ht="15">
      <c r="A27" s="5" t="s">
        <v>101</v>
      </c>
      <c r="B27" s="5" t="s">
        <v>102</v>
      </c>
      <c r="C27" s="5" t="s">
        <v>103</v>
      </c>
      <c r="D27" s="5">
        <v>246.351773</v>
      </c>
      <c r="E27" s="5">
        <v>0.122</v>
      </c>
      <c r="F27" s="5">
        <v>-4.581657</v>
      </c>
      <c r="G27" s="5">
        <v>0.188</v>
      </c>
      <c r="H27" s="5">
        <v>4</v>
      </c>
      <c r="I27" s="5">
        <v>14.556</v>
      </c>
      <c r="J27" s="5">
        <v>0.76</v>
      </c>
      <c r="K27" s="5">
        <v>2.571</v>
      </c>
      <c r="L27" s="5">
        <v>0.444</v>
      </c>
      <c r="M27" s="5">
        <v>0.416</v>
      </c>
      <c r="N27" s="5">
        <v>99.999</v>
      </c>
      <c r="O27" s="5">
        <v>0.008</v>
      </c>
      <c r="P27" s="5">
        <v>0.016</v>
      </c>
      <c r="Q27" s="5">
        <v>-9.999</v>
      </c>
      <c r="R27" s="5">
        <v>0.01</v>
      </c>
    </row>
    <row r="28" spans="1:18" s="70" customFormat="1" ht="15">
      <c r="A28" s="5" t="s">
        <v>101</v>
      </c>
      <c r="B28" s="5" t="s">
        <v>104</v>
      </c>
      <c r="C28" s="5" t="s">
        <v>105</v>
      </c>
      <c r="D28" s="5">
        <v>246.295062</v>
      </c>
      <c r="E28" s="5">
        <v>0.148</v>
      </c>
      <c r="F28" s="5">
        <v>-4.675389</v>
      </c>
      <c r="G28" s="5">
        <v>0.17</v>
      </c>
      <c r="H28" s="5">
        <v>4</v>
      </c>
      <c r="I28" s="5">
        <v>15.167</v>
      </c>
      <c r="J28" s="5">
        <v>0.817</v>
      </c>
      <c r="K28" s="5">
        <v>2.585</v>
      </c>
      <c r="L28" s="5">
        <v>0.493</v>
      </c>
      <c r="M28" s="5">
        <v>0.456</v>
      </c>
      <c r="N28" s="5">
        <v>99.999</v>
      </c>
      <c r="O28" s="5">
        <v>0.005</v>
      </c>
      <c r="P28" s="5">
        <v>0.023</v>
      </c>
      <c r="Q28" s="5">
        <v>-9.999</v>
      </c>
      <c r="R28" s="5">
        <v>0.002</v>
      </c>
    </row>
    <row r="29" spans="1:18" s="70" customFormat="1" ht="15">
      <c r="A29" s="5" t="s">
        <v>101</v>
      </c>
      <c r="B29" s="5" t="s">
        <v>106</v>
      </c>
      <c r="C29" s="5" t="s">
        <v>107</v>
      </c>
      <c r="D29" s="5">
        <v>246.320839</v>
      </c>
      <c r="E29" s="5">
        <v>0.141</v>
      </c>
      <c r="F29" s="5">
        <v>-4.650931</v>
      </c>
      <c r="G29" s="5">
        <v>0.153</v>
      </c>
      <c r="H29" s="5">
        <v>4</v>
      </c>
      <c r="I29" s="5">
        <v>15.618</v>
      </c>
      <c r="J29" s="5">
        <v>0.809</v>
      </c>
      <c r="K29" s="5">
        <v>2.583</v>
      </c>
      <c r="L29" s="5">
        <v>0.463</v>
      </c>
      <c r="M29" s="5">
        <v>0.464</v>
      </c>
      <c r="N29" s="5">
        <v>99.999</v>
      </c>
      <c r="O29" s="5">
        <v>0.006</v>
      </c>
      <c r="P29" s="5">
        <v>0.02</v>
      </c>
      <c r="Q29" s="5">
        <v>-9.999</v>
      </c>
      <c r="R29" s="5">
        <v>0.016</v>
      </c>
    </row>
    <row r="30" spans="1:18" s="70" customFormat="1" ht="15">
      <c r="A30" s="5" t="s">
        <v>101</v>
      </c>
      <c r="B30" s="5" t="s">
        <v>108</v>
      </c>
      <c r="C30" s="5" t="s">
        <v>109</v>
      </c>
      <c r="D30" s="5">
        <v>246.313833</v>
      </c>
      <c r="E30" s="5">
        <v>0.139</v>
      </c>
      <c r="F30" s="5">
        <v>-4.734277</v>
      </c>
      <c r="G30" s="5">
        <v>0.131</v>
      </c>
      <c r="H30" s="5">
        <v>4</v>
      </c>
      <c r="I30" s="5">
        <v>16.141</v>
      </c>
      <c r="J30" s="5">
        <v>0.773</v>
      </c>
      <c r="K30" s="5">
        <v>2.436</v>
      </c>
      <c r="L30" s="5">
        <v>0.463</v>
      </c>
      <c r="M30" s="5">
        <v>0.439</v>
      </c>
      <c r="N30" s="5">
        <v>99.999</v>
      </c>
      <c r="O30" s="5">
        <v>0.026</v>
      </c>
      <c r="P30" s="5">
        <v>0.032</v>
      </c>
      <c r="Q30" s="5">
        <v>-9.999</v>
      </c>
      <c r="R30" s="5">
        <v>0.033</v>
      </c>
    </row>
    <row r="31" spans="1:18" s="70" customFormat="1" ht="15">
      <c r="A31" s="5" t="s">
        <v>101</v>
      </c>
      <c r="B31" s="5" t="s">
        <v>110</v>
      </c>
      <c r="C31" s="5" t="s">
        <v>111</v>
      </c>
      <c r="D31" s="5">
        <v>246.237715</v>
      </c>
      <c r="E31" s="5">
        <v>0.206</v>
      </c>
      <c r="F31" s="5">
        <v>-4.674059</v>
      </c>
      <c r="G31" s="5">
        <v>0.172</v>
      </c>
      <c r="H31" s="5">
        <v>4</v>
      </c>
      <c r="I31" s="5">
        <v>16.698</v>
      </c>
      <c r="J31" s="5">
        <v>0.615</v>
      </c>
      <c r="K31" s="5">
        <v>2.313</v>
      </c>
      <c r="L31" s="5">
        <v>0.433</v>
      </c>
      <c r="M31" s="5">
        <v>0.404</v>
      </c>
      <c r="N31" s="5">
        <v>99.999</v>
      </c>
      <c r="O31" s="5">
        <v>0.016</v>
      </c>
      <c r="P31" s="5">
        <v>0.028</v>
      </c>
      <c r="Q31" s="5">
        <v>-9.999</v>
      </c>
      <c r="R31" s="5">
        <v>0.016</v>
      </c>
    </row>
    <row r="32" spans="1:18" s="70" customFormat="1" ht="15">
      <c r="A32" s="66" t="s">
        <v>101</v>
      </c>
      <c r="B32" s="66" t="s">
        <v>112</v>
      </c>
      <c r="C32" s="66" t="s">
        <v>113</v>
      </c>
      <c r="D32" s="66">
        <v>246.312265</v>
      </c>
      <c r="E32" s="66">
        <v>0.13</v>
      </c>
      <c r="F32" s="66">
        <v>-4.619958</v>
      </c>
      <c r="G32" s="66">
        <v>0.137</v>
      </c>
      <c r="H32" s="66">
        <v>4</v>
      </c>
      <c r="I32" s="66">
        <v>17.139</v>
      </c>
      <c r="J32" s="66">
        <v>0.877</v>
      </c>
      <c r="K32" s="66">
        <v>2.613</v>
      </c>
      <c r="L32" s="66">
        <v>0.456</v>
      </c>
      <c r="M32" s="66">
        <v>0.498</v>
      </c>
      <c r="N32" s="66">
        <v>99.999</v>
      </c>
      <c r="O32" s="66">
        <v>0.041</v>
      </c>
      <c r="P32" s="66">
        <v>0.054</v>
      </c>
      <c r="Q32" s="66">
        <v>-9.999</v>
      </c>
      <c r="R32" s="66">
        <v>0.073</v>
      </c>
    </row>
    <row r="33" spans="1:18" s="70" customFormat="1" ht="15">
      <c r="A33" s="5" t="s">
        <v>101</v>
      </c>
      <c r="B33" s="5" t="s">
        <v>114</v>
      </c>
      <c r="C33" s="5" t="s">
        <v>115</v>
      </c>
      <c r="D33" s="5">
        <v>246.31605</v>
      </c>
      <c r="E33" s="5">
        <v>0.068</v>
      </c>
      <c r="F33" s="5">
        <v>-4.594426</v>
      </c>
      <c r="G33" s="5">
        <v>0.24</v>
      </c>
      <c r="H33" s="5">
        <v>4</v>
      </c>
      <c r="I33" s="5">
        <v>17.587</v>
      </c>
      <c r="J33" s="5">
        <v>0.582</v>
      </c>
      <c r="K33" s="5">
        <v>2.262</v>
      </c>
      <c r="L33" s="5">
        <v>0.38</v>
      </c>
      <c r="M33" s="5">
        <v>0.407</v>
      </c>
      <c r="N33" s="5">
        <v>99.999</v>
      </c>
      <c r="O33" s="5">
        <v>0.02</v>
      </c>
      <c r="P33" s="5">
        <v>0.021</v>
      </c>
      <c r="Q33" s="5">
        <v>-9.999</v>
      </c>
      <c r="R33" s="5">
        <v>0.014</v>
      </c>
    </row>
    <row r="34" spans="1:18" s="70" customFormat="1" ht="15">
      <c r="A34" s="5" t="s">
        <v>101</v>
      </c>
      <c r="B34" s="5" t="s">
        <v>116</v>
      </c>
      <c r="C34" s="5" t="s">
        <v>117</v>
      </c>
      <c r="D34" s="5">
        <v>246.344276</v>
      </c>
      <c r="E34" s="5">
        <v>0.071</v>
      </c>
      <c r="F34" s="5">
        <v>-4.673356</v>
      </c>
      <c r="G34" s="5">
        <v>0.154</v>
      </c>
      <c r="H34" s="5">
        <v>3</v>
      </c>
      <c r="I34" s="5">
        <v>18.08</v>
      </c>
      <c r="J34" s="5">
        <v>1.178</v>
      </c>
      <c r="K34" s="5">
        <v>3.359</v>
      </c>
      <c r="L34" s="5">
        <v>0.69</v>
      </c>
      <c r="M34" s="5">
        <v>0.61</v>
      </c>
      <c r="N34" s="5">
        <v>99.999</v>
      </c>
      <c r="O34" s="5">
        <v>0.025</v>
      </c>
      <c r="P34" s="5">
        <v>0.101</v>
      </c>
      <c r="Q34" s="5">
        <v>-9.999</v>
      </c>
      <c r="R34" s="5">
        <v>-9.999</v>
      </c>
    </row>
    <row r="35" spans="1:18" s="70" customFormat="1" ht="15">
      <c r="A35" s="5" t="s">
        <v>101</v>
      </c>
      <c r="B35" s="5" t="s">
        <v>118</v>
      </c>
      <c r="C35" s="5" t="s">
        <v>119</v>
      </c>
      <c r="D35" s="5">
        <v>246.379323</v>
      </c>
      <c r="E35" s="5">
        <v>0.008</v>
      </c>
      <c r="F35" s="5">
        <v>-4.723598</v>
      </c>
      <c r="G35" s="5">
        <v>0.063</v>
      </c>
      <c r="H35" s="5">
        <v>3</v>
      </c>
      <c r="I35" s="5">
        <v>18.775</v>
      </c>
      <c r="J35" s="5">
        <v>0.9</v>
      </c>
      <c r="K35" s="5">
        <v>99.999</v>
      </c>
      <c r="L35" s="5">
        <v>0.564</v>
      </c>
      <c r="M35" s="5">
        <v>0.615</v>
      </c>
      <c r="N35" s="5">
        <v>99.999</v>
      </c>
      <c r="O35" s="5">
        <v>0.057</v>
      </c>
      <c r="P35" s="5">
        <v>0.066</v>
      </c>
      <c r="Q35" s="5">
        <v>9.999</v>
      </c>
      <c r="R35" s="5">
        <v>-9.999</v>
      </c>
    </row>
    <row r="36" spans="1:18" s="70" customFormat="1" ht="15">
      <c r="A36" s="5" t="s">
        <v>101</v>
      </c>
      <c r="B36" s="5" t="s">
        <v>120</v>
      </c>
      <c r="C36" s="5" t="s">
        <v>121</v>
      </c>
      <c r="D36" s="5">
        <v>246.230254</v>
      </c>
      <c r="E36" s="5">
        <v>0.042</v>
      </c>
      <c r="F36" s="5">
        <v>-4.586502</v>
      </c>
      <c r="G36" s="5">
        <v>0.012</v>
      </c>
      <c r="H36" s="5">
        <v>3</v>
      </c>
      <c r="I36" s="5">
        <v>19.098</v>
      </c>
      <c r="J36" s="5">
        <v>0.854</v>
      </c>
      <c r="K36" s="5">
        <v>1.977</v>
      </c>
      <c r="L36" s="5">
        <v>0.564</v>
      </c>
      <c r="M36" s="5">
        <v>0.386</v>
      </c>
      <c r="N36" s="5">
        <v>99.999</v>
      </c>
      <c r="O36" s="5">
        <v>0.03</v>
      </c>
      <c r="P36" s="5">
        <v>0.084</v>
      </c>
      <c r="Q36" s="5">
        <v>-9.999</v>
      </c>
      <c r="R36" s="5">
        <v>-9.999</v>
      </c>
    </row>
    <row r="37" spans="1:18" s="78" customFormat="1" ht="15">
      <c r="A37" s="5" t="s">
        <v>122</v>
      </c>
      <c r="B37" s="5" t="s">
        <v>123</v>
      </c>
      <c r="C37" s="5" t="s">
        <v>124</v>
      </c>
      <c r="D37" s="5">
        <v>56.211574</v>
      </c>
      <c r="E37" s="5">
        <v>0.022</v>
      </c>
      <c r="F37" s="5">
        <v>48.075434</v>
      </c>
      <c r="G37" s="5">
        <v>0.03</v>
      </c>
      <c r="H37" s="5">
        <v>9</v>
      </c>
      <c r="I37" s="5">
        <v>14.731</v>
      </c>
      <c r="J37" s="5">
        <v>0.825</v>
      </c>
      <c r="K37" s="5">
        <v>99.999</v>
      </c>
      <c r="L37" s="5">
        <v>0.518</v>
      </c>
      <c r="M37" s="5">
        <v>0.501</v>
      </c>
      <c r="N37" s="5">
        <v>99.999</v>
      </c>
      <c r="O37" s="5">
        <v>0.022</v>
      </c>
      <c r="P37" s="5">
        <v>0.017</v>
      </c>
      <c r="Q37" s="5">
        <v>9.999</v>
      </c>
      <c r="R37" s="5">
        <v>0.027</v>
      </c>
    </row>
    <row r="38" spans="1:18" s="78" customFormat="1" ht="15">
      <c r="A38" s="5" t="s">
        <v>122</v>
      </c>
      <c r="B38" s="5" t="s">
        <v>125</v>
      </c>
      <c r="C38" s="5" t="s">
        <v>126</v>
      </c>
      <c r="D38" s="5">
        <v>56.15397</v>
      </c>
      <c r="E38" s="5">
        <v>0.041</v>
      </c>
      <c r="F38" s="5">
        <v>48.029303</v>
      </c>
      <c r="G38" s="5">
        <v>0.042</v>
      </c>
      <c r="H38" s="5">
        <v>5</v>
      </c>
      <c r="I38" s="5">
        <v>15.193</v>
      </c>
      <c r="J38" s="5">
        <v>0.835</v>
      </c>
      <c r="K38" s="5">
        <v>99.999</v>
      </c>
      <c r="L38" s="5">
        <v>0.502</v>
      </c>
      <c r="M38" s="5">
        <v>0.541</v>
      </c>
      <c r="N38" s="5">
        <v>99.999</v>
      </c>
      <c r="O38" s="5">
        <v>0.035</v>
      </c>
      <c r="P38" s="5">
        <v>0.02</v>
      </c>
      <c r="Q38" s="5">
        <v>9.999</v>
      </c>
      <c r="R38" s="5">
        <v>0.013</v>
      </c>
    </row>
    <row r="39" spans="1:18" s="78" customFormat="1" ht="15">
      <c r="A39" s="5" t="s">
        <v>122</v>
      </c>
      <c r="B39" s="5" t="s">
        <v>127</v>
      </c>
      <c r="C39" s="5" t="s">
        <v>128</v>
      </c>
      <c r="D39" s="5">
        <v>56.196131</v>
      </c>
      <c r="E39" s="5">
        <v>0.038</v>
      </c>
      <c r="F39" s="5">
        <v>47.995171</v>
      </c>
      <c r="G39" s="5">
        <v>0.049</v>
      </c>
      <c r="H39" s="5">
        <v>9</v>
      </c>
      <c r="I39" s="5">
        <v>15.761</v>
      </c>
      <c r="J39" s="5">
        <v>0.781</v>
      </c>
      <c r="K39" s="5">
        <v>99.999</v>
      </c>
      <c r="L39" s="5">
        <v>0.538</v>
      </c>
      <c r="M39" s="5">
        <v>0.527</v>
      </c>
      <c r="N39" s="5">
        <v>99.999</v>
      </c>
      <c r="O39" s="5">
        <v>0.029</v>
      </c>
      <c r="P39" s="5">
        <v>0.05</v>
      </c>
      <c r="Q39" s="5">
        <v>9.999</v>
      </c>
      <c r="R39" s="5">
        <v>0.044</v>
      </c>
    </row>
    <row r="40" spans="1:18" s="78" customFormat="1" ht="15">
      <c r="A40" s="5" t="s">
        <v>122</v>
      </c>
      <c r="B40" s="5" t="s">
        <v>129</v>
      </c>
      <c r="C40" s="5" t="s">
        <v>130</v>
      </c>
      <c r="D40" s="5">
        <v>56.17652</v>
      </c>
      <c r="E40" s="5">
        <v>0.035</v>
      </c>
      <c r="F40" s="5">
        <v>48.005492</v>
      </c>
      <c r="G40" s="5">
        <v>0.05</v>
      </c>
      <c r="H40" s="5">
        <v>9</v>
      </c>
      <c r="I40" s="5">
        <v>16.253</v>
      </c>
      <c r="J40" s="5">
        <v>0.529</v>
      </c>
      <c r="K40" s="5">
        <v>99.999</v>
      </c>
      <c r="L40" s="5">
        <v>0.37</v>
      </c>
      <c r="M40" s="5">
        <v>0.399</v>
      </c>
      <c r="N40" s="5">
        <v>99.999</v>
      </c>
      <c r="O40" s="5">
        <v>0.051</v>
      </c>
      <c r="P40" s="5">
        <v>0.035</v>
      </c>
      <c r="Q40" s="5">
        <v>9.999</v>
      </c>
      <c r="R40" s="5">
        <v>0.078</v>
      </c>
    </row>
    <row r="41" spans="1:18" s="78" customFormat="1" ht="15">
      <c r="A41" s="5" t="s">
        <v>122</v>
      </c>
      <c r="B41" s="5" t="s">
        <v>131</v>
      </c>
      <c r="C41" s="5" t="s">
        <v>132</v>
      </c>
      <c r="D41" s="5">
        <v>56.357285</v>
      </c>
      <c r="E41" s="5">
        <v>0.036</v>
      </c>
      <c r="F41" s="5">
        <v>47.997178</v>
      </c>
      <c r="G41" s="5">
        <v>0.025</v>
      </c>
      <c r="H41" s="5">
        <v>9</v>
      </c>
      <c r="I41" s="5">
        <v>16.599</v>
      </c>
      <c r="J41" s="5">
        <v>0.8</v>
      </c>
      <c r="K41" s="5">
        <v>99.999</v>
      </c>
      <c r="L41" s="5">
        <v>0.445</v>
      </c>
      <c r="M41" s="5">
        <v>0.559</v>
      </c>
      <c r="N41" s="5">
        <v>99.999</v>
      </c>
      <c r="O41" s="5">
        <v>0.035</v>
      </c>
      <c r="P41" s="5">
        <v>0.079</v>
      </c>
      <c r="Q41" s="5">
        <v>9.999</v>
      </c>
      <c r="R41" s="5">
        <v>0.074</v>
      </c>
    </row>
    <row r="42" spans="1:18" s="78" customFormat="1" ht="14.25" customHeight="1">
      <c r="A42" s="5" t="s">
        <v>122</v>
      </c>
      <c r="B42" s="5" t="s">
        <v>133</v>
      </c>
      <c r="C42" s="5" t="s">
        <v>134</v>
      </c>
      <c r="D42" s="5">
        <v>56.228956</v>
      </c>
      <c r="E42" s="5">
        <v>0.112</v>
      </c>
      <c r="F42" s="5">
        <v>47.989136</v>
      </c>
      <c r="G42" s="5">
        <v>0.064</v>
      </c>
      <c r="H42" s="5">
        <v>4</v>
      </c>
      <c r="I42" s="5">
        <v>17.106</v>
      </c>
      <c r="J42" s="5">
        <v>0.898</v>
      </c>
      <c r="K42" s="5">
        <v>99.999</v>
      </c>
      <c r="L42" s="5">
        <v>0.53</v>
      </c>
      <c r="M42" s="5">
        <v>0.554</v>
      </c>
      <c r="N42" s="5">
        <v>99.999</v>
      </c>
      <c r="O42" s="5">
        <v>0.045</v>
      </c>
      <c r="P42" s="5">
        <v>0.071</v>
      </c>
      <c r="Q42" s="5">
        <v>9.999</v>
      </c>
      <c r="R42" s="5">
        <v>0.123</v>
      </c>
    </row>
    <row r="43" spans="1:18" s="78" customFormat="1" ht="15">
      <c r="A43" s="5" t="s">
        <v>135</v>
      </c>
      <c r="B43" s="5" t="s">
        <v>136</v>
      </c>
      <c r="C43" s="5" t="s">
        <v>137</v>
      </c>
      <c r="D43" s="5">
        <v>91.038653</v>
      </c>
      <c r="E43" s="5">
        <v>0.075</v>
      </c>
      <c r="F43" s="5">
        <v>8.188513</v>
      </c>
      <c r="G43" s="5">
        <v>0.201</v>
      </c>
      <c r="H43" s="5">
        <v>14</v>
      </c>
      <c r="I43" s="5">
        <v>14.914</v>
      </c>
      <c r="J43" s="5">
        <v>0.624</v>
      </c>
      <c r="K43" s="5">
        <v>99.999</v>
      </c>
      <c r="L43" s="5">
        <v>0.385</v>
      </c>
      <c r="M43" s="5">
        <v>0.391</v>
      </c>
      <c r="N43" s="5">
        <v>99.999</v>
      </c>
      <c r="O43" s="5">
        <v>0.017</v>
      </c>
      <c r="P43" s="5">
        <v>0.021</v>
      </c>
      <c r="Q43" s="5">
        <v>9.999</v>
      </c>
      <c r="R43" s="5">
        <v>0.015</v>
      </c>
    </row>
    <row r="44" spans="1:18" s="78" customFormat="1" ht="15">
      <c r="A44" s="5" t="s">
        <v>135</v>
      </c>
      <c r="B44" s="5" t="s">
        <v>138</v>
      </c>
      <c r="C44" s="5" t="s">
        <v>139</v>
      </c>
      <c r="D44" s="5">
        <v>90.927131</v>
      </c>
      <c r="E44" s="5">
        <v>0.086</v>
      </c>
      <c r="F44" s="5">
        <v>8.194579</v>
      </c>
      <c r="G44" s="5">
        <v>0.183</v>
      </c>
      <c r="H44" s="5">
        <v>14</v>
      </c>
      <c r="I44" s="5">
        <v>15.401</v>
      </c>
      <c r="J44" s="5">
        <v>0.64</v>
      </c>
      <c r="K44" s="5">
        <v>99.999</v>
      </c>
      <c r="L44" s="5">
        <v>0.396</v>
      </c>
      <c r="M44" s="5">
        <v>0.408</v>
      </c>
      <c r="N44" s="5">
        <v>99.999</v>
      </c>
      <c r="O44" s="5">
        <v>0.017</v>
      </c>
      <c r="P44" s="5">
        <v>0.02</v>
      </c>
      <c r="Q44" s="5">
        <v>9.999</v>
      </c>
      <c r="R44" s="5">
        <v>0.016</v>
      </c>
    </row>
    <row r="45" spans="1:18" s="78" customFormat="1" ht="15">
      <c r="A45" s="5" t="s">
        <v>135</v>
      </c>
      <c r="B45" s="5" t="s">
        <v>140</v>
      </c>
      <c r="C45" s="5" t="s">
        <v>141</v>
      </c>
      <c r="D45" s="5">
        <v>90.933172</v>
      </c>
      <c r="E45" s="5">
        <v>0.093</v>
      </c>
      <c r="F45" s="5">
        <v>8.169767</v>
      </c>
      <c r="G45" s="5">
        <v>0.171</v>
      </c>
      <c r="H45" s="5">
        <v>14</v>
      </c>
      <c r="I45" s="5">
        <v>16.067</v>
      </c>
      <c r="J45" s="5">
        <v>1.179</v>
      </c>
      <c r="K45" s="5">
        <v>99.999</v>
      </c>
      <c r="L45" s="5">
        <v>0.679</v>
      </c>
      <c r="M45" s="5">
        <v>0.628</v>
      </c>
      <c r="N45" s="5">
        <v>99.999</v>
      </c>
      <c r="O45" s="5">
        <v>0.025</v>
      </c>
      <c r="P45" s="5">
        <v>0.034</v>
      </c>
      <c r="Q45" s="5">
        <v>9.999</v>
      </c>
      <c r="R45" s="5">
        <v>0.024</v>
      </c>
    </row>
    <row r="46" spans="1:18" s="78" customFormat="1" ht="15">
      <c r="A46" s="5" t="s">
        <v>135</v>
      </c>
      <c r="B46" s="5" t="s">
        <v>142</v>
      </c>
      <c r="C46" s="5" t="s">
        <v>143</v>
      </c>
      <c r="D46" s="5">
        <v>90.89442</v>
      </c>
      <c r="E46" s="5">
        <v>0.117</v>
      </c>
      <c r="F46" s="5">
        <v>8.183359</v>
      </c>
      <c r="G46" s="5">
        <v>0.229</v>
      </c>
      <c r="H46" s="5">
        <v>14</v>
      </c>
      <c r="I46" s="5">
        <v>16.503</v>
      </c>
      <c r="J46" s="5">
        <v>0.737</v>
      </c>
      <c r="K46" s="5">
        <v>99.999</v>
      </c>
      <c r="L46" s="5">
        <v>0.461</v>
      </c>
      <c r="M46" s="5">
        <v>0.46</v>
      </c>
      <c r="N46" s="5">
        <v>99.999</v>
      </c>
      <c r="O46" s="5">
        <v>0.045</v>
      </c>
      <c r="P46" s="5">
        <v>0.046</v>
      </c>
      <c r="Q46" s="5">
        <v>9.999</v>
      </c>
      <c r="R46" s="5">
        <v>0.047</v>
      </c>
    </row>
    <row r="47" spans="1:18" s="78" customFormat="1" ht="15">
      <c r="A47" s="5" t="s">
        <v>135</v>
      </c>
      <c r="B47" s="5" t="s">
        <v>144</v>
      </c>
      <c r="C47" s="5" t="s">
        <v>145</v>
      </c>
      <c r="D47" s="5">
        <v>90.914622</v>
      </c>
      <c r="E47" s="5">
        <v>0.1</v>
      </c>
      <c r="F47" s="5">
        <v>8.176455</v>
      </c>
      <c r="G47" s="5">
        <v>0.205</v>
      </c>
      <c r="H47" s="5">
        <v>14</v>
      </c>
      <c r="I47" s="5">
        <v>16.858</v>
      </c>
      <c r="J47" s="5">
        <v>0.723</v>
      </c>
      <c r="K47" s="5">
        <v>99.999</v>
      </c>
      <c r="L47" s="5">
        <v>0.479</v>
      </c>
      <c r="M47" s="5">
        <v>0.497</v>
      </c>
      <c r="N47" s="5">
        <v>99.999</v>
      </c>
      <c r="O47" s="5">
        <v>0.053</v>
      </c>
      <c r="P47" s="5">
        <v>0.05</v>
      </c>
      <c r="Q47" s="5">
        <v>9.999</v>
      </c>
      <c r="R47" s="5">
        <v>0.049</v>
      </c>
    </row>
    <row r="48" spans="1:18" ht="15">
      <c r="A48" s="92" t="s">
        <v>135</v>
      </c>
      <c r="B48" s="92" t="s">
        <v>146</v>
      </c>
      <c r="C48" s="92" t="s">
        <v>147</v>
      </c>
      <c r="D48" s="92">
        <v>90.91402</v>
      </c>
      <c r="E48" s="92">
        <v>0.078</v>
      </c>
      <c r="F48" s="92">
        <v>8.168675</v>
      </c>
      <c r="G48" s="92">
        <v>0.145</v>
      </c>
      <c r="H48" s="92">
        <v>12</v>
      </c>
      <c r="I48" s="92">
        <v>17.029</v>
      </c>
      <c r="J48" s="92">
        <v>1.16</v>
      </c>
      <c r="K48" s="92">
        <v>99.999</v>
      </c>
      <c r="L48" s="92">
        <v>0.669</v>
      </c>
      <c r="M48" s="92">
        <v>0.668</v>
      </c>
      <c r="N48" s="92">
        <v>99.999</v>
      </c>
      <c r="O48" s="92">
        <v>0.07</v>
      </c>
      <c r="P48" s="92">
        <v>0.086</v>
      </c>
      <c r="Q48" s="92">
        <v>9.999</v>
      </c>
      <c r="R48" s="92">
        <v>0.061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A47" sqref="A47:AC48"/>
    </sheetView>
  </sheetViews>
  <sheetFormatPr defaultColWidth="9.140625" defaultRowHeight="15"/>
  <cols>
    <col min="1" max="1" width="6.7109375" style="11" customWidth="1"/>
    <col min="2" max="2" width="4.421875" style="11" customWidth="1"/>
    <col min="3" max="3" width="4.28125" style="11" customWidth="1"/>
    <col min="4" max="4" width="6.28125" style="11" customWidth="1"/>
    <col min="5" max="6" width="5.421875" style="11" customWidth="1"/>
    <col min="7" max="7" width="4.57421875" style="12" customWidth="1"/>
    <col min="8" max="8" width="7.57421875" style="0" customWidth="1"/>
    <col min="9" max="9" width="6.140625" style="0" customWidth="1"/>
    <col min="10" max="10" width="7.7109375" style="0" customWidth="1"/>
    <col min="11" max="11" width="6.140625" style="0" customWidth="1"/>
    <col min="12" max="12" width="8.7109375" style="0" customWidth="1"/>
    <col min="13" max="13" width="7.8515625" style="28" customWidth="1"/>
    <col min="14" max="14" width="4.7109375" style="28" customWidth="1"/>
    <col min="15" max="15" width="7.421875" style="0" customWidth="1"/>
    <col min="16" max="16" width="6.57421875" style="0" customWidth="1"/>
    <col min="17" max="17" width="7.57421875" style="27" customWidth="1"/>
    <col min="18" max="18" width="5.57421875" style="27" customWidth="1"/>
    <col min="19" max="19" width="4.140625" style="0" customWidth="1"/>
    <col min="20" max="20" width="8.8515625" style="27" customWidth="1"/>
    <col min="21" max="21" width="6.00390625" style="0" customWidth="1"/>
    <col min="22" max="22" width="8.28125" style="27" customWidth="1"/>
    <col min="23" max="23" width="5.421875" style="27" customWidth="1"/>
    <col min="24" max="24" width="4.421875" style="0" customWidth="1"/>
    <col min="25" max="25" width="7.28125" style="27" customWidth="1"/>
    <col min="26" max="26" width="7.7109375" style="0" customWidth="1"/>
    <col min="27" max="27" width="3.00390625" style="0" customWidth="1"/>
    <col min="28" max="28" width="8.8515625" style="0" customWidth="1"/>
    <col min="29" max="29" width="9.00390625" style="0" customWidth="1"/>
  </cols>
  <sheetData>
    <row r="1" spans="1:29" s="4" customFormat="1" ht="30">
      <c r="A1" s="4" t="s">
        <v>40</v>
      </c>
      <c r="B1" s="4" t="s">
        <v>2</v>
      </c>
      <c r="E1" s="4" t="s">
        <v>3</v>
      </c>
      <c r="G1" s="3"/>
      <c r="H1" s="4" t="s">
        <v>45</v>
      </c>
      <c r="I1" s="4" t="s">
        <v>11</v>
      </c>
      <c r="J1" s="4" t="s">
        <v>46</v>
      </c>
      <c r="K1" s="4" t="s">
        <v>11</v>
      </c>
      <c r="L1" s="4" t="s">
        <v>68</v>
      </c>
      <c r="M1" s="4" t="s">
        <v>69</v>
      </c>
      <c r="O1" s="4" t="s">
        <v>41</v>
      </c>
      <c r="P1" s="4" t="s">
        <v>11</v>
      </c>
      <c r="Q1" s="26" t="s">
        <v>44</v>
      </c>
      <c r="R1" s="26" t="s">
        <v>11</v>
      </c>
      <c r="T1" s="26" t="s">
        <v>42</v>
      </c>
      <c r="U1" s="4" t="s">
        <v>11</v>
      </c>
      <c r="V1" s="26" t="s">
        <v>43</v>
      </c>
      <c r="W1" s="26" t="s">
        <v>11</v>
      </c>
      <c r="Y1" s="26" t="s">
        <v>70</v>
      </c>
      <c r="Z1" s="4" t="s">
        <v>71</v>
      </c>
      <c r="AB1" s="4" t="s">
        <v>72</v>
      </c>
      <c r="AC1" s="4" t="s">
        <v>73</v>
      </c>
    </row>
    <row r="2" spans="1:29" ht="15">
      <c r="A2" s="2">
        <f>'Pan-STARRS'!A2</f>
        <v>152.0943</v>
      </c>
      <c r="B2" s="11">
        <f>'Pan-STARRS'!B2</f>
        <v>2</v>
      </c>
      <c r="C2" s="11">
        <f>'Pan-STARRS'!C2</f>
        <v>4</v>
      </c>
      <c r="D2" s="13">
        <f>'Pan-STARRS'!D2</f>
        <v>51.59927999999944</v>
      </c>
      <c r="E2" s="11">
        <f>'Pan-STARRS'!E2</f>
        <v>12</v>
      </c>
      <c r="F2" s="11">
        <f>'Pan-STARRS'!F2</f>
        <v>34</v>
      </c>
      <c r="G2" s="12">
        <f>'Pan-STARRS'!G2</f>
        <v>54.87060000000304</v>
      </c>
      <c r="H2">
        <f>'Henden '!I2</f>
        <v>15.237</v>
      </c>
      <c r="I2">
        <f>'Henden '!O2</f>
        <v>0.008</v>
      </c>
      <c r="J2">
        <f>'Henden '!J2</f>
        <v>0.781</v>
      </c>
      <c r="K2">
        <f>'Henden '!P2</f>
        <v>0.014</v>
      </c>
      <c r="L2" s="38" t="s">
        <v>0</v>
      </c>
      <c r="M2" s="38" t="s">
        <v>0</v>
      </c>
      <c r="N2" s="38"/>
      <c r="O2">
        <f>'Pan-STARRS'!H2</f>
        <v>15.209430000000001</v>
      </c>
      <c r="P2">
        <f>'Pan-STARRS'!I2</f>
        <v>0.0031622776601683794</v>
      </c>
      <c r="Q2" s="27">
        <f>'Pan-STARRS'!J2</f>
        <v>0.7325399999999996</v>
      </c>
      <c r="R2" s="27">
        <f>'Pan-STARRS'!K2</f>
        <v>0.0031622776601683794</v>
      </c>
      <c r="T2" s="27">
        <f>'Pan-STARRS'!S2</f>
        <v>15.21848</v>
      </c>
      <c r="U2">
        <f>'Pan-STARRS'!T2</f>
        <v>0.008944271909999158</v>
      </c>
      <c r="V2" s="27">
        <f>'Pan-STARRS'!U2</f>
        <v>0.7374399999999987</v>
      </c>
      <c r="W2" s="27">
        <f>'Pan-STARRS'!V2</f>
        <v>0.008944271909999158</v>
      </c>
      <c r="Z2" s="27"/>
      <c r="AB2" s="27"/>
      <c r="AC2" s="27"/>
    </row>
    <row r="3" spans="1:29" ht="15">
      <c r="A3" s="2">
        <f>'Pan-STARRS'!A3</f>
        <v>155.9577</v>
      </c>
      <c r="B3" s="11">
        <f>'Pan-STARRS'!B3</f>
        <v>2</v>
      </c>
      <c r="C3" s="11">
        <f>'Pan-STARRS'!C3</f>
        <v>4</v>
      </c>
      <c r="D3" s="13">
        <f>'Pan-STARRS'!D3</f>
        <v>50.076936000000174</v>
      </c>
      <c r="E3" s="11">
        <f>'Pan-STARRS'!E3</f>
        <v>12</v>
      </c>
      <c r="F3" s="11">
        <f>'Pan-STARRS'!F3</f>
        <v>28</v>
      </c>
      <c r="G3" s="12">
        <f>'Pan-STARRS'!G3</f>
        <v>32.15892000000022</v>
      </c>
      <c r="H3" s="11">
        <f>'Henden '!I3</f>
        <v>15.622</v>
      </c>
      <c r="I3" s="11">
        <f>'Henden '!O3</f>
        <v>0.009</v>
      </c>
      <c r="J3" s="11">
        <f>'Henden '!J3</f>
        <v>0.753</v>
      </c>
      <c r="K3" s="11">
        <f>'Henden '!P3</f>
        <v>0.022</v>
      </c>
      <c r="L3" s="38" t="s">
        <v>0</v>
      </c>
      <c r="M3" s="38" t="s">
        <v>0</v>
      </c>
      <c r="N3" s="38"/>
      <c r="O3" s="11">
        <f>'Pan-STARRS'!H3</f>
        <v>15.59577</v>
      </c>
      <c r="P3" s="11">
        <f>'Pan-STARRS'!I3</f>
        <v>0.0036055512754639895</v>
      </c>
      <c r="Q3" s="27">
        <f>'Pan-STARRS'!J3</f>
        <v>0.7070599999999999</v>
      </c>
      <c r="R3" s="27">
        <f>'Pan-STARRS'!K3</f>
        <v>0.0036055512754639895</v>
      </c>
      <c r="S3" s="11"/>
      <c r="T3" s="27">
        <f>'Pan-STARRS'!S3</f>
        <v>15.60639</v>
      </c>
      <c r="U3" s="11">
        <f>'Pan-STARRS'!T3</f>
        <v>0.00565685424949238</v>
      </c>
      <c r="V3" s="27">
        <f>'Pan-STARRS'!U3</f>
        <v>0.6894199999999993</v>
      </c>
      <c r="W3" s="27">
        <f>'Pan-STARRS'!V3</f>
        <v>0.00565685424949238</v>
      </c>
      <c r="Y3" s="31"/>
      <c r="Z3" s="31"/>
      <c r="AB3" s="31"/>
      <c r="AC3" s="31"/>
    </row>
    <row r="4" spans="1:29" ht="15">
      <c r="A4" s="2">
        <f>'Pan-STARRS'!A4</f>
        <v>159.97539999999998</v>
      </c>
      <c r="B4" s="11">
        <f>'Pan-STARRS'!B4</f>
        <v>2</v>
      </c>
      <c r="C4" s="11">
        <f>'Pan-STARRS'!C4</f>
        <v>4</v>
      </c>
      <c r="D4" s="13">
        <f>'Pan-STARRS'!D4</f>
        <v>17.37432000000116</v>
      </c>
      <c r="E4" s="11">
        <f>'Pan-STARRS'!E4</f>
        <v>12</v>
      </c>
      <c r="F4" s="11">
        <f>'Pan-STARRS'!F4</f>
        <v>31</v>
      </c>
      <c r="G4" s="12">
        <f>'Pan-STARRS'!G4</f>
        <v>38.41788000000075</v>
      </c>
      <c r="H4" s="11">
        <f>'Henden '!I4</f>
        <v>16.023</v>
      </c>
      <c r="I4" s="11">
        <f>'Henden '!O4</f>
        <v>0.006</v>
      </c>
      <c r="J4" s="11">
        <f>'Henden '!J4</f>
        <v>0.753</v>
      </c>
      <c r="K4" s="11">
        <f>'Henden '!P4</f>
        <v>0.007</v>
      </c>
      <c r="L4" s="38" t="s">
        <v>0</v>
      </c>
      <c r="M4" s="38" t="s">
        <v>0</v>
      </c>
      <c r="N4" s="38"/>
      <c r="O4" s="11">
        <f>'Pan-STARRS'!H4</f>
        <v>15.997539999999999</v>
      </c>
      <c r="P4" s="11">
        <f>'Pan-STARRS'!I4</f>
        <v>0.0036055512754639895</v>
      </c>
      <c r="Q4" s="27">
        <f>'Pan-STARRS'!J4</f>
        <v>0.7041199999999997</v>
      </c>
      <c r="R4" s="27">
        <f>'Pan-STARRS'!K4</f>
        <v>0.0036055512754639895</v>
      </c>
      <c r="S4" s="11"/>
      <c r="T4" s="27">
        <f>'Pan-STARRS'!S4</f>
        <v>16.018929999999997</v>
      </c>
      <c r="U4" s="11">
        <f>'Pan-STARRS'!T4</f>
        <v>0.011401754250991379</v>
      </c>
      <c r="V4" s="27">
        <f>'Pan-STARRS'!U4</f>
        <v>0.683539999999999</v>
      </c>
      <c r="W4" s="27">
        <f>'Pan-STARRS'!V4</f>
        <v>0.011401754250991379</v>
      </c>
      <c r="Y4" s="31"/>
      <c r="Z4" s="31"/>
      <c r="AB4" s="31"/>
      <c r="AC4" s="31"/>
    </row>
    <row r="5" spans="1:29" ht="15">
      <c r="A5" s="2">
        <f>'Pan-STARRS'!A5</f>
        <v>166.06449999999998</v>
      </c>
      <c r="B5" s="11">
        <f>'Pan-STARRS'!B5</f>
        <v>2</v>
      </c>
      <c r="C5" s="11">
        <f>'Pan-STARRS'!C5</f>
        <v>4</v>
      </c>
      <c r="D5" s="13">
        <f>'Pan-STARRS'!D5</f>
        <v>29.348711999999328</v>
      </c>
      <c r="E5" s="11">
        <f>'Pan-STARRS'!E5</f>
        <v>12</v>
      </c>
      <c r="F5" s="11">
        <f>'Pan-STARRS'!F5</f>
        <v>29</v>
      </c>
      <c r="G5" s="12">
        <f>'Pan-STARRS'!G5</f>
        <v>44.54592000000004</v>
      </c>
      <c r="H5" s="11">
        <f>'Henden '!I5</f>
        <v>16.652</v>
      </c>
      <c r="I5" s="11">
        <f>'Henden '!O5</f>
        <v>0.058</v>
      </c>
      <c r="J5" s="11">
        <f>'Henden '!J5</f>
        <v>1.246</v>
      </c>
      <c r="K5" s="11">
        <f>'Henden '!P5</f>
        <v>0.011</v>
      </c>
      <c r="L5" s="38" t="s">
        <v>0</v>
      </c>
      <c r="M5" s="38" t="s">
        <v>0</v>
      </c>
      <c r="N5" s="38"/>
      <c r="O5" s="11">
        <f>'Pan-STARRS'!H5</f>
        <v>16.60645</v>
      </c>
      <c r="P5" s="11">
        <f>'Pan-STARRS'!I5</f>
        <v>0.01004987562112089</v>
      </c>
      <c r="Q5" s="27">
        <f>'Pan-STARRS'!J5</f>
        <v>1.2441000000000015</v>
      </c>
      <c r="R5" s="27">
        <f>'Pan-STARRS'!K5</f>
        <v>0.01004987562112089</v>
      </c>
      <c r="S5" s="11"/>
      <c r="T5" s="27">
        <f>'Pan-STARRS'!S5</f>
        <v>16.58882</v>
      </c>
      <c r="U5" s="11">
        <f>'Pan-STARRS'!T5</f>
        <v>0.007071067811865475</v>
      </c>
      <c r="V5" s="27">
        <f>'Pan-STARRS'!U5</f>
        <v>1.2019600000000024</v>
      </c>
      <c r="W5" s="27">
        <f>'Pan-STARRS'!V5</f>
        <v>0.007071067811865475</v>
      </c>
      <c r="Y5" s="31"/>
      <c r="Z5" s="31"/>
      <c r="AB5" s="31"/>
      <c r="AC5" s="31"/>
    </row>
    <row r="6" spans="1:29" ht="15">
      <c r="A6" s="2">
        <f>'Pan-STARRS'!A6</f>
        <v>172.53439999999998</v>
      </c>
      <c r="B6" s="11">
        <f>'Pan-STARRS'!B6</f>
        <v>2</v>
      </c>
      <c r="C6" s="11">
        <f>'Pan-STARRS'!C6</f>
        <v>4</v>
      </c>
      <c r="D6" s="13">
        <f>'Pan-STARRS'!D6</f>
        <v>27.417648000000167</v>
      </c>
      <c r="E6" s="11">
        <f>'Pan-STARRS'!E6</f>
        <v>12</v>
      </c>
      <c r="F6" s="11">
        <f>'Pan-STARRS'!F6</f>
        <v>33</v>
      </c>
      <c r="G6" s="12">
        <f>'Pan-STARRS'!G6</f>
        <v>35.496719999997154</v>
      </c>
      <c r="H6" s="11">
        <f>'Henden '!I6</f>
        <v>17.284</v>
      </c>
      <c r="I6" s="11">
        <f>'Henden '!O6</f>
        <v>0.017</v>
      </c>
      <c r="J6" s="11">
        <f>'Henden '!J6</f>
        <v>0.707</v>
      </c>
      <c r="K6" s="11">
        <f>'Henden '!P6</f>
        <v>0.074</v>
      </c>
      <c r="L6" s="38" t="s">
        <v>0</v>
      </c>
      <c r="M6" s="38" t="s">
        <v>0</v>
      </c>
      <c r="N6" s="38"/>
      <c r="O6" s="11">
        <f>'Pan-STARRS'!H6</f>
        <v>17.253439999999998</v>
      </c>
      <c r="P6" s="11">
        <f>'Pan-STARRS'!I6</f>
        <v>0.014317821063276354</v>
      </c>
      <c r="Q6" s="27">
        <f>'Pan-STARRS'!J6</f>
        <v>0.6943199999999983</v>
      </c>
      <c r="R6" s="27">
        <f>'Pan-STARRS'!K6</f>
        <v>0.014317821063276354</v>
      </c>
      <c r="S6" s="11"/>
      <c r="T6" s="27">
        <f>'Pan-STARRS'!S6</f>
        <v>17.25749</v>
      </c>
      <c r="U6" s="11">
        <f>'Pan-STARRS'!T6</f>
        <v>0.0058309518948453</v>
      </c>
      <c r="V6" s="27">
        <f>'Pan-STARRS'!U6</f>
        <v>0.6992200000000007</v>
      </c>
      <c r="W6" s="27">
        <f>'Pan-STARRS'!V6</f>
        <v>0.0058309518948453</v>
      </c>
      <c r="Y6" s="31"/>
      <c r="Z6" s="31"/>
      <c r="AB6" s="31"/>
      <c r="AC6" s="31"/>
    </row>
    <row r="7" spans="1:29" ht="15">
      <c r="A7" s="2">
        <f>'Pan-STARRS'!A7</f>
        <v>180.99189999999996</v>
      </c>
      <c r="B7" s="11">
        <f>'Pan-STARRS'!B7</f>
        <v>2</v>
      </c>
      <c r="C7" s="11">
        <f>'Pan-STARRS'!C7</f>
        <v>4</v>
      </c>
      <c r="D7" s="13">
        <f>'Pan-STARRS'!D7</f>
        <v>50.65413600000092</v>
      </c>
      <c r="E7" s="11">
        <f>'Pan-STARRS'!E7</f>
        <v>12</v>
      </c>
      <c r="F7" s="11">
        <f>'Pan-STARRS'!F7</f>
        <v>32</v>
      </c>
      <c r="G7" s="12">
        <f>'Pan-STARRS'!G7</f>
        <v>7.353240000000083</v>
      </c>
      <c r="H7" s="11">
        <f>'Henden '!I7</f>
        <v>18.131</v>
      </c>
      <c r="I7" s="11">
        <f>'Henden '!O7</f>
        <v>0.053</v>
      </c>
      <c r="J7" s="11">
        <f>'Henden '!J7</f>
        <v>0.667</v>
      </c>
      <c r="K7" s="11">
        <f>'Henden '!P7</f>
        <v>0.042</v>
      </c>
      <c r="L7" s="38" t="s">
        <v>0</v>
      </c>
      <c r="M7" s="38" t="s">
        <v>0</v>
      </c>
      <c r="N7" s="38"/>
      <c r="O7" s="11">
        <f>'Pan-STARRS'!H7</f>
        <v>18.099189999999997</v>
      </c>
      <c r="P7" s="11">
        <f>'Pan-STARRS'!I7</f>
        <v>0.03008321791298265</v>
      </c>
      <c r="Q7" s="27">
        <f>'Pan-STARRS'!J7</f>
        <v>0.6698199999999996</v>
      </c>
      <c r="R7" s="27">
        <f>'Pan-STARRS'!K7</f>
        <v>0.03008321791298265</v>
      </c>
      <c r="S7" s="11"/>
      <c r="T7" s="27">
        <f>'Pan-STARRS'!S7</f>
        <v>18.109579999999998</v>
      </c>
      <c r="U7" s="11">
        <f>'Pan-STARRS'!T7</f>
        <v>0.010770329614269008</v>
      </c>
      <c r="V7" s="27">
        <f>'Pan-STARRS'!U7</f>
        <v>0.6492399999999988</v>
      </c>
      <c r="W7" s="27">
        <f>'Pan-STARRS'!V7</f>
        <v>0.010770329614269008</v>
      </c>
      <c r="Y7" s="31"/>
      <c r="Z7" s="31"/>
      <c r="AB7" s="31"/>
      <c r="AC7" s="31"/>
    </row>
    <row r="8" spans="1:29" ht="15">
      <c r="A8" s="2">
        <f>'Pan-STARRS'!A8</f>
        <v>184.57849999999996</v>
      </c>
      <c r="B8" s="11">
        <f>'Pan-STARRS'!B8</f>
        <v>2</v>
      </c>
      <c r="C8" s="11">
        <f>'Pan-STARRS'!C8</f>
        <v>4</v>
      </c>
      <c r="D8" s="13">
        <f>'Pan-STARRS'!D8</f>
        <v>16.063224000000215</v>
      </c>
      <c r="E8" s="11">
        <f>'Pan-STARRS'!E8</f>
        <v>12</v>
      </c>
      <c r="F8" s="11">
        <f>'Pan-STARRS'!F8</f>
        <v>32</v>
      </c>
      <c r="G8" s="12">
        <f>'Pan-STARRS'!G8</f>
        <v>2.082839999998809</v>
      </c>
      <c r="H8" s="11">
        <f>'Henden '!I8</f>
        <v>18.479</v>
      </c>
      <c r="I8" s="11">
        <f>'Henden '!O8</f>
        <v>0.059</v>
      </c>
      <c r="J8" s="11">
        <f>'Henden '!J8</f>
        <v>0.586</v>
      </c>
      <c r="K8" s="11">
        <f>'Henden '!P8</f>
        <v>0.149</v>
      </c>
      <c r="L8" s="38" t="s">
        <v>0</v>
      </c>
      <c r="M8" s="38" t="s">
        <v>0</v>
      </c>
      <c r="N8" s="38"/>
      <c r="O8" s="11">
        <f>'Pan-STARRS'!H8</f>
        <v>18.457849999999997</v>
      </c>
      <c r="P8" s="11">
        <f>'Pan-STARRS'!I8</f>
        <v>0.013601470508735444</v>
      </c>
      <c r="Q8" s="27">
        <f>'Pan-STARRS'!J8</f>
        <v>0.5973000000000015</v>
      </c>
      <c r="R8" s="27">
        <f>'Pan-STARRS'!K8</f>
        <v>0.013601470508735444</v>
      </c>
      <c r="S8" s="11"/>
      <c r="T8" s="27">
        <f>'Pan-STARRS'!S8</f>
        <v>18.46185</v>
      </c>
      <c r="U8" s="11">
        <f>'Pan-STARRS'!T8</f>
        <v>0.009848857801796104</v>
      </c>
      <c r="V8" s="27">
        <f>'Pan-STARRS'!U8</f>
        <v>0.5973000000000015</v>
      </c>
      <c r="W8" s="27">
        <f>'Pan-STARRS'!V8</f>
        <v>0.009848857801796104</v>
      </c>
      <c r="Y8" s="31"/>
      <c r="Z8" s="31"/>
      <c r="AB8" s="31"/>
      <c r="AC8" s="31"/>
    </row>
    <row r="9" spans="1:29" ht="15">
      <c r="A9" s="2">
        <f>'Pan-STARRS'!A9</f>
        <v>146.1298</v>
      </c>
      <c r="B9" s="28">
        <f>'Pan-STARRS'!B9</f>
        <v>4</v>
      </c>
      <c r="C9" s="28">
        <f>'Pan-STARRS'!C9</f>
        <v>2</v>
      </c>
      <c r="D9" s="30">
        <f>'Pan-STARRS'!D9</f>
        <v>32.086368000001215</v>
      </c>
      <c r="E9" s="28">
        <f>'Pan-STARRS'!E9</f>
        <v>42</v>
      </c>
      <c r="F9" s="28">
        <f>'Pan-STARRS'!F9</f>
        <v>47</v>
      </c>
      <c r="G9" s="29">
        <f>'Pan-STARRS'!G9</f>
        <v>14.228879999997757</v>
      </c>
      <c r="H9" s="28">
        <f>'Henden '!I9</f>
        <v>14.658</v>
      </c>
      <c r="I9" s="28">
        <f>'Henden '!O9</f>
        <v>0.039</v>
      </c>
      <c r="J9" s="28">
        <f>'Henden '!J9</f>
        <v>0.811</v>
      </c>
      <c r="K9" s="28">
        <f>'Henden '!P9</f>
        <v>0.007</v>
      </c>
      <c r="L9" s="28">
        <f>'Henden '!L9</f>
        <v>0.489</v>
      </c>
      <c r="M9" s="28">
        <f>'Henden '!M9</f>
        <v>0.502</v>
      </c>
      <c r="O9" s="28">
        <f>'Pan-STARRS'!H9</f>
        <v>14.61298</v>
      </c>
      <c r="P9" s="28">
        <f>'Pan-STARRS'!I9</f>
        <v>0.004472135954999579</v>
      </c>
      <c r="Q9" s="31">
        <f>'Pan-STARRS'!J9</f>
        <v>0.7864400000000011</v>
      </c>
      <c r="R9" s="31">
        <f>'Pan-STARRS'!K9</f>
        <v>0.004472135954999579</v>
      </c>
      <c r="S9" s="28"/>
      <c r="T9" s="31">
        <f>'Pan-STARRS'!S9</f>
        <v>14.622259999999999</v>
      </c>
      <c r="U9" s="28">
        <f>'Pan-STARRS'!T9</f>
        <v>0.007071067811865475</v>
      </c>
      <c r="V9" s="31">
        <f>'Pan-STARRS'!U9</f>
        <v>0.7942800000000002</v>
      </c>
      <c r="W9" s="31">
        <f>'Pan-STARRS'!V9</f>
        <v>0.007071067811865475</v>
      </c>
      <c r="X9" s="28"/>
      <c r="Y9" s="31">
        <f>'Pan-STARRS'!N9</f>
        <v>0.5262899999999987</v>
      </c>
      <c r="Z9" s="31">
        <f>'Pan-STARRS'!P9</f>
        <v>0.49099999999999877</v>
      </c>
      <c r="AA9" s="28"/>
      <c r="AB9" s="31">
        <f>'Pan-STARRS'!W9</f>
        <v>0.5317399999999995</v>
      </c>
      <c r="AC9" s="31">
        <f>'Pan-STARRS'!Y9</f>
        <v>0.49599999999999955</v>
      </c>
    </row>
    <row r="10" spans="1:29" ht="15">
      <c r="A10" s="2">
        <f>'Pan-STARRS'!A10</f>
        <v>150.8653</v>
      </c>
      <c r="B10" s="28">
        <f>'Pan-STARRS'!B10</f>
        <v>4</v>
      </c>
      <c r="C10" s="28">
        <f>'Pan-STARRS'!C10</f>
        <v>2</v>
      </c>
      <c r="D10" s="30">
        <f>'Pan-STARRS'!D10</f>
        <v>8.844408000000145</v>
      </c>
      <c r="E10" s="28">
        <f>'Pan-STARRS'!E10</f>
        <v>42</v>
      </c>
      <c r="F10" s="28">
        <f>'Pan-STARRS'!F10</f>
        <v>44</v>
      </c>
      <c r="G10" s="29">
        <f>'Pan-STARRS'!G10</f>
        <v>49.627680000009676</v>
      </c>
      <c r="H10" s="28">
        <f>'Henden '!I10</f>
        <v>15.134</v>
      </c>
      <c r="I10" s="28">
        <f>'Henden '!O10</f>
        <v>0.023</v>
      </c>
      <c r="J10" s="28">
        <f>'Henden '!J10</f>
        <v>0.852</v>
      </c>
      <c r="K10" s="28">
        <f>'Henden '!P10</f>
        <v>0.01</v>
      </c>
      <c r="L10" s="28">
        <f>'Henden '!L10</f>
        <v>0.546</v>
      </c>
      <c r="M10" s="28">
        <f>'Henden '!M10</f>
        <v>0.53</v>
      </c>
      <c r="O10" s="28">
        <f>'Pan-STARRS'!H10</f>
        <v>15.08653</v>
      </c>
      <c r="P10" s="28">
        <f>'Pan-STARRS'!I10</f>
        <v>0.004472135954999579</v>
      </c>
      <c r="Q10" s="31">
        <f>'Pan-STARRS'!J10</f>
        <v>0.8403400000000009</v>
      </c>
      <c r="R10" s="31">
        <f>'Pan-STARRS'!K10</f>
        <v>0.004472135954999579</v>
      </c>
      <c r="S10" s="28"/>
      <c r="T10" s="31">
        <f>'Pan-STARRS'!S10</f>
        <v>15.09712</v>
      </c>
      <c r="U10" s="28">
        <f>'Pan-STARRS'!T10</f>
        <v>0.0036055512754639895</v>
      </c>
      <c r="V10" s="31">
        <f>'Pan-STARRS'!U10</f>
        <v>0.8393599999999997</v>
      </c>
      <c r="W10" s="31">
        <f>'Pan-STARRS'!V10</f>
        <v>0.0036055512754639895</v>
      </c>
      <c r="X10" s="28"/>
      <c r="Y10" s="31">
        <f>'Pan-STARRS'!N10</f>
        <v>0.5753400000000006</v>
      </c>
      <c r="Z10" s="31">
        <f>'Pan-STARRS'!P10</f>
        <v>0.5360000000000005</v>
      </c>
      <c r="AA10" s="28"/>
      <c r="AB10" s="31">
        <f>'Pan-STARRS'!W10</f>
        <v>0.570980000000001</v>
      </c>
      <c r="AC10" s="31">
        <f>'Pan-STARRS'!Y10</f>
        <v>0.5320000000000009</v>
      </c>
    </row>
    <row r="11" spans="1:29" ht="15">
      <c r="A11" s="2">
        <f>'Pan-STARRS'!A11</f>
        <v>156.9992</v>
      </c>
      <c r="B11" s="28">
        <f>'Pan-STARRS'!B11</f>
        <v>4</v>
      </c>
      <c r="C11" s="28">
        <f>'Pan-STARRS'!C11</f>
        <v>2</v>
      </c>
      <c r="D11" s="30">
        <f>'Pan-STARRS'!D11</f>
        <v>39.028608000000204</v>
      </c>
      <c r="E11" s="28">
        <f>'Pan-STARRS'!E11</f>
        <v>42</v>
      </c>
      <c r="F11" s="28">
        <f>'Pan-STARRS'!F11</f>
        <v>52</v>
      </c>
      <c r="G11" s="29">
        <f>'Pan-STARRS'!G11</f>
        <v>38.48268000000861</v>
      </c>
      <c r="H11" s="28">
        <f>'Henden '!I11</f>
        <v>15.737</v>
      </c>
      <c r="I11" s="28">
        <f>'Henden '!O11</f>
        <v>0.036</v>
      </c>
      <c r="J11" s="28">
        <f>'Henden '!J11</f>
        <v>0.73</v>
      </c>
      <c r="K11" s="28">
        <f>'Henden '!P11</f>
        <v>0.009</v>
      </c>
      <c r="L11" s="28">
        <f>'Henden '!L11</f>
        <v>0.436</v>
      </c>
      <c r="M11" s="28">
        <f>'Henden '!M11</f>
        <v>0.46</v>
      </c>
      <c r="O11" s="28">
        <f>'Pan-STARRS'!H11</f>
        <v>15.69992</v>
      </c>
      <c r="P11" s="28">
        <f>'Pan-STARRS'!I11</f>
        <v>0.00412310562561766</v>
      </c>
      <c r="Q11" s="31">
        <f>'Pan-STARRS'!J11</f>
        <v>0.7217600000000004</v>
      </c>
      <c r="R11" s="31">
        <f>'Pan-STARRS'!K11</f>
        <v>0.00412310562561766</v>
      </c>
      <c r="S11" s="28"/>
      <c r="T11" s="31">
        <f>'Pan-STARRS'!S11</f>
        <v>15.70979</v>
      </c>
      <c r="U11" s="28">
        <f>'Pan-STARRS'!T11</f>
        <v>0.0030683441788691176</v>
      </c>
      <c r="V11" s="31">
        <f>'Pan-STARRS'!U11</f>
        <v>0.72862</v>
      </c>
      <c r="W11" s="31">
        <f>'Pan-STARRS'!V11</f>
        <v>0.0030683441788691176</v>
      </c>
      <c r="X11" s="28"/>
      <c r="Y11" s="31">
        <f>'Pan-STARRS'!N11</f>
        <v>0.45434999999999987</v>
      </c>
      <c r="Z11" s="31">
        <f>'Pan-STARRS'!P11</f>
        <v>0.4249999999999998</v>
      </c>
      <c r="AA11" s="28"/>
      <c r="AB11" s="31">
        <f>'Pan-STARRS'!W11</f>
        <v>0.4565300000000006</v>
      </c>
      <c r="AC11" s="31">
        <f>'Pan-STARRS'!Y11</f>
        <v>0.4270000000000005</v>
      </c>
    </row>
    <row r="12" spans="1:29" ht="15">
      <c r="A12" s="2">
        <f>'Pan-STARRS'!A12</f>
        <v>160.762</v>
      </c>
      <c r="B12" s="28">
        <f>'Pan-STARRS'!B12</f>
        <v>4</v>
      </c>
      <c r="C12" s="28">
        <f>'Pan-STARRS'!C12</f>
        <v>3</v>
      </c>
      <c r="D12" s="30">
        <f>'Pan-STARRS'!D12</f>
        <v>11.166720000001778</v>
      </c>
      <c r="E12" s="28">
        <f>'Pan-STARRS'!E12</f>
        <v>42</v>
      </c>
      <c r="F12" s="28">
        <f>'Pan-STARRS'!F12</f>
        <v>52</v>
      </c>
      <c r="G12" s="29">
        <f>'Pan-STARRS'!G12</f>
        <v>50.98080000000369</v>
      </c>
      <c r="H12" s="28">
        <f>'Henden '!I12</f>
        <v>16.125</v>
      </c>
      <c r="I12" s="28">
        <f>'Henden '!O12</f>
        <v>0.012</v>
      </c>
      <c r="J12" s="28">
        <f>'Henden '!J12</f>
        <v>1.05</v>
      </c>
      <c r="K12" s="28">
        <f>'Henden '!P12</f>
        <v>0.015</v>
      </c>
      <c r="L12" s="28">
        <f>'Henden '!L12</f>
        <v>0.66</v>
      </c>
      <c r="M12" s="28">
        <f>'Henden '!M12</f>
        <v>0.661</v>
      </c>
      <c r="O12" s="28">
        <f>'Pan-STARRS'!H12</f>
        <v>16.0762</v>
      </c>
      <c r="P12" s="28">
        <f>'Pan-STARRS'!I12</f>
        <v>0.0022232500983919916</v>
      </c>
      <c r="Q12" s="31">
        <f>'Pan-STARRS'!J12</f>
        <v>1.0236000000000003</v>
      </c>
      <c r="R12" s="31">
        <f>'Pan-STARRS'!K12</f>
        <v>0.0022232500983919916</v>
      </c>
      <c r="S12" s="28"/>
      <c r="T12" s="31">
        <f>'Pan-STARRS'!S12</f>
        <v>16.080099999999998</v>
      </c>
      <c r="U12" s="28">
        <f>'Pan-STARRS'!T12</f>
        <v>0.006403124237432849</v>
      </c>
      <c r="V12" s="31">
        <f>'Pan-STARRS'!U12</f>
        <v>1.0138000000000023</v>
      </c>
      <c r="W12" s="31">
        <f>'Pan-STARRS'!V12</f>
        <v>0.006403124237432849</v>
      </c>
      <c r="X12" s="28"/>
      <c r="Y12" s="31">
        <f>'Pan-STARRS'!N12</f>
        <v>0.6756199999999992</v>
      </c>
      <c r="Z12" s="31">
        <f>'Pan-STARRS'!P12</f>
        <v>0.6279999999999992</v>
      </c>
      <c r="AA12" s="28"/>
      <c r="AB12" s="31">
        <f>'Pan-STARRS'!W12</f>
        <v>0.6756199999999992</v>
      </c>
      <c r="AC12" s="31">
        <f>'Pan-STARRS'!Y12</f>
        <v>0.6279999999999992</v>
      </c>
    </row>
    <row r="13" spans="1:29" ht="15">
      <c r="A13" s="2">
        <f>'Pan-STARRS'!A13</f>
        <v>168.7631</v>
      </c>
      <c r="B13" s="28">
        <f>'Pan-STARRS'!B13</f>
        <v>4</v>
      </c>
      <c r="C13" s="28">
        <f>'Pan-STARRS'!C13</f>
        <v>3</v>
      </c>
      <c r="D13" s="30">
        <f>'Pan-STARRS'!D13</f>
        <v>14.617176000000558</v>
      </c>
      <c r="E13" s="28">
        <f>'Pan-STARRS'!E13</f>
        <v>42</v>
      </c>
      <c r="F13" s="28">
        <f>'Pan-STARRS'!F13</f>
        <v>48</v>
      </c>
      <c r="G13" s="29">
        <f>'Pan-STARRS'!G13</f>
        <v>14.83956000000246</v>
      </c>
      <c r="H13" s="28">
        <f>'Henden '!I13</f>
        <v>16.896</v>
      </c>
      <c r="I13" s="28">
        <f>'Henden '!O13</f>
        <v>0.012</v>
      </c>
      <c r="J13" s="28">
        <f>'Henden '!J13</f>
        <v>1.041</v>
      </c>
      <c r="K13" s="28">
        <f>'Henden '!P13</f>
        <v>0.016</v>
      </c>
      <c r="L13" s="28">
        <f>'Henden '!L13</f>
        <v>0.62</v>
      </c>
      <c r="M13" s="28">
        <f>'Henden '!M13</f>
        <v>0.597</v>
      </c>
      <c r="O13" s="28">
        <f>'Pan-STARRS'!H13</f>
        <v>16.87631</v>
      </c>
      <c r="P13" s="28">
        <f>'Pan-STARRS'!I13</f>
        <v>0.005385164807134504</v>
      </c>
      <c r="Q13" s="31">
        <f>'Pan-STARRS'!J13</f>
        <v>0.9951800000000003</v>
      </c>
      <c r="R13" s="31">
        <f>'Pan-STARRS'!K13</f>
        <v>0.005385164807134504</v>
      </c>
      <c r="S13" s="28"/>
      <c r="T13" s="31">
        <f>'Pan-STARRS'!S13</f>
        <v>16.87726</v>
      </c>
      <c r="U13" s="28">
        <f>'Pan-STARRS'!T13</f>
        <v>0.007615773105863909</v>
      </c>
      <c r="V13" s="31">
        <f>'Pan-STARRS'!U13</f>
        <v>0.9902799999999978</v>
      </c>
      <c r="W13" s="31">
        <f>'Pan-STARRS'!V13</f>
        <v>0.007615773105863909</v>
      </c>
      <c r="X13" s="28"/>
      <c r="Y13" s="31">
        <f>'Pan-STARRS'!N13</f>
        <v>0.6320200000000001</v>
      </c>
      <c r="Z13" s="31">
        <f>'Pan-STARRS'!P13</f>
        <v>0.5880000000000001</v>
      </c>
      <c r="AA13" s="28"/>
      <c r="AB13" s="31">
        <f>'Pan-STARRS'!W13</f>
        <v>0.6233000000000011</v>
      </c>
      <c r="AC13" s="31">
        <f>'Pan-STARRS'!Y13</f>
        <v>0.580000000000001</v>
      </c>
    </row>
    <row r="14" spans="1:29" ht="15">
      <c r="A14" s="2">
        <f>'Pan-STARRS'!A14</f>
        <v>174.97739999999996</v>
      </c>
      <c r="B14" s="28">
        <f>'Pan-STARRS'!B14</f>
        <v>4</v>
      </c>
      <c r="C14" s="28">
        <f>'Pan-STARRS'!C14</f>
        <v>2</v>
      </c>
      <c r="D14" s="30">
        <f>'Pan-STARRS'!D14</f>
        <v>13.904424000001045</v>
      </c>
      <c r="E14" s="28">
        <f>'Pan-STARRS'!E14</f>
        <v>42</v>
      </c>
      <c r="F14" s="28">
        <f>'Pan-STARRS'!F14</f>
        <v>57</v>
      </c>
      <c r="G14" s="29">
        <f>'Pan-STARRS'!G14</f>
        <v>52.6499999999932</v>
      </c>
      <c r="H14" s="28">
        <f>'Henden '!I14</f>
        <v>17.542</v>
      </c>
      <c r="I14" s="28">
        <f>'Henden '!O14</f>
        <v>0.029</v>
      </c>
      <c r="J14" s="28">
        <f>'Henden '!J14</f>
        <v>0.949</v>
      </c>
      <c r="K14" s="28">
        <f>'Henden '!P14</f>
        <v>0.008</v>
      </c>
      <c r="L14" s="28">
        <f>'Henden '!L14</f>
        <v>0.606</v>
      </c>
      <c r="M14" s="28">
        <f>'Henden '!M14</f>
        <v>0.546</v>
      </c>
      <c r="O14" s="28">
        <f>'Pan-STARRS'!H14</f>
        <v>17.497739999999997</v>
      </c>
      <c r="P14" s="28">
        <f>'Pan-STARRS'!I14</f>
        <v>0.012369316876852983</v>
      </c>
      <c r="Q14" s="31">
        <f>'Pan-STARRS'!J14</f>
        <v>0.9197199999999986</v>
      </c>
      <c r="R14" s="31">
        <f>'Pan-STARRS'!K14</f>
        <v>0.012369316876852983</v>
      </c>
      <c r="S14" s="28"/>
      <c r="T14" s="31">
        <f>'Pan-STARRS'!S14</f>
        <v>17.507099999999998</v>
      </c>
      <c r="U14" s="28">
        <f>'Pan-STARRS'!T14</f>
        <v>0.0050199411351130405</v>
      </c>
      <c r="V14" s="31">
        <f>'Pan-STARRS'!U14</f>
        <v>0.9158000000000008</v>
      </c>
      <c r="W14" s="31">
        <f>'Pan-STARRS'!V14</f>
        <v>0.0050199411351130405</v>
      </c>
      <c r="X14" s="28"/>
      <c r="Y14" s="31">
        <f>'Pan-STARRS'!N14</f>
        <v>0.6091299999999993</v>
      </c>
      <c r="Z14" s="31">
        <f>'Pan-STARRS'!P14</f>
        <v>0.5669999999999993</v>
      </c>
      <c r="AA14" s="28"/>
      <c r="AB14" s="31">
        <f>'Pan-STARRS'!W14</f>
        <v>0.6156699999999995</v>
      </c>
      <c r="AC14" s="31">
        <f>'Pan-STARRS'!Y14</f>
        <v>0.5729999999999995</v>
      </c>
    </row>
    <row r="15" spans="1:29" ht="15">
      <c r="A15" s="2">
        <f>'Pan-STARRS'!A15</f>
        <v>180.33259999999999</v>
      </c>
      <c r="B15" s="28">
        <f>'Pan-STARRS'!B15</f>
        <v>4</v>
      </c>
      <c r="C15" s="28">
        <f>'Pan-STARRS'!C15</f>
        <v>2</v>
      </c>
      <c r="D15" s="30">
        <f>'Pan-STARRS'!D15</f>
        <v>13.384464000000948</v>
      </c>
      <c r="E15" s="28">
        <f>'Pan-STARRS'!E15</f>
        <v>42</v>
      </c>
      <c r="F15" s="28">
        <f>'Pan-STARRS'!F15</f>
        <v>48</v>
      </c>
      <c r="G15" s="29">
        <f>'Pan-STARRS'!G15</f>
        <v>36.61956000000926</v>
      </c>
      <c r="H15" s="28">
        <f>'Henden '!I15</f>
        <v>18.091</v>
      </c>
      <c r="I15" s="28">
        <f>'Henden '!O15</f>
        <v>0.044</v>
      </c>
      <c r="J15" s="28">
        <f>'Henden '!J15</f>
        <v>0.941</v>
      </c>
      <c r="K15" s="28">
        <f>'Henden '!P15</f>
        <v>0.053</v>
      </c>
      <c r="L15" s="28">
        <f>'Henden '!L15</f>
        <v>0.539</v>
      </c>
      <c r="M15" s="28">
        <f>'Henden '!M15</f>
        <v>0.575</v>
      </c>
      <c r="O15" s="28">
        <f>'Pan-STARRS'!H15</f>
        <v>18.03326</v>
      </c>
      <c r="P15" s="28">
        <f>'Pan-STARRS'!I15</f>
        <v>0.009219544457292887</v>
      </c>
      <c r="Q15" s="31">
        <f>'Pan-STARRS'!J15</f>
        <v>0.8922799999999999</v>
      </c>
      <c r="R15" s="31">
        <f>'Pan-STARRS'!K15</f>
        <v>0.009219544457292887</v>
      </c>
      <c r="S15" s="28"/>
      <c r="T15" s="31">
        <f>'Pan-STARRS'!S15</f>
        <v>18.037</v>
      </c>
      <c r="U15" s="28">
        <f>'Pan-STARRS'!T15</f>
        <v>0.009219544457292887</v>
      </c>
      <c r="V15" s="31">
        <f>'Pan-STARRS'!U15</f>
        <v>0.9059999999999993</v>
      </c>
      <c r="W15" s="31">
        <f>'Pan-STARRS'!V15</f>
        <v>0.009219544457292887</v>
      </c>
      <c r="X15" s="28"/>
      <c r="Y15" s="31">
        <f>'Pan-STARRS'!N16</f>
        <v>0.7083199999999966</v>
      </c>
      <c r="Z15" s="31">
        <f>'Pan-STARRS'!P16</f>
        <v>0.6579999999999968</v>
      </c>
      <c r="AA15" s="28"/>
      <c r="AB15" s="31">
        <f>'Pan-STARRS'!W16</f>
        <v>0.6832499999999969</v>
      </c>
      <c r="AC15" s="31">
        <f>'Pan-STARRS'!Y15</f>
        <v>0.5650000000000004</v>
      </c>
    </row>
    <row r="16" spans="1:29" ht="15">
      <c r="A16" s="2">
        <f>'Pan-STARRS'!A16</f>
        <v>190.8618</v>
      </c>
      <c r="B16" s="28">
        <f>'Pan-STARRS'!B16</f>
        <v>4</v>
      </c>
      <c r="C16" s="28">
        <f>'Pan-STARRS'!C16</f>
        <v>2</v>
      </c>
      <c r="D16" s="30">
        <f>'Pan-STARRS'!D16</f>
        <v>31.964423999999454</v>
      </c>
      <c r="E16" s="28">
        <f>'Pan-STARRS'!E16</f>
        <v>42</v>
      </c>
      <c r="F16" s="28">
        <f>'Pan-STARRS'!F16</f>
        <v>45</v>
      </c>
      <c r="G16" s="29">
        <f>'Pan-STARRS'!G16</f>
        <v>40.97484000001259</v>
      </c>
      <c r="H16" s="28">
        <f>'Henden '!I16</f>
        <v>19.103</v>
      </c>
      <c r="I16" s="28">
        <f>'Henden '!O16</f>
        <v>0.057</v>
      </c>
      <c r="J16" s="28">
        <f>'Henden '!J16</f>
        <v>1.037</v>
      </c>
      <c r="K16" s="28">
        <f>'Henden '!P16</f>
        <v>0.092</v>
      </c>
      <c r="L16" s="28">
        <f>'Henden '!L16</f>
        <v>0.636</v>
      </c>
      <c r="M16" s="28">
        <f>'Henden '!M16</f>
        <v>0.601</v>
      </c>
      <c r="O16" s="28">
        <f>'Pan-STARRS'!H16</f>
        <v>19.08618</v>
      </c>
      <c r="P16" s="28">
        <f>'Pan-STARRS'!I16</f>
        <v>0.025495097567963924</v>
      </c>
      <c r="Q16" s="31">
        <f>'Pan-STARRS'!J16</f>
        <v>1.0020400000000018</v>
      </c>
      <c r="R16" s="31">
        <f>'Pan-STARRS'!K16</f>
        <v>0.025495097567963924</v>
      </c>
      <c r="S16" s="28"/>
      <c r="T16" s="31">
        <f>'Pan-STARRS'!S16</f>
        <v>19.07999</v>
      </c>
      <c r="U16" s="28">
        <f>'Pan-STARRS'!T16</f>
        <v>0.024515301344262524</v>
      </c>
      <c r="V16" s="31">
        <f>'Pan-STARRS'!U16</f>
        <v>1.0422200000000021</v>
      </c>
      <c r="W16" s="31">
        <f>'Pan-STARRS'!V16</f>
        <v>0.024515301344262524</v>
      </c>
      <c r="X16" s="28"/>
      <c r="Y16" s="31">
        <f>'Pan-STARRS'!N16</f>
        <v>0.7083199999999966</v>
      </c>
      <c r="Z16" s="31">
        <f>'Pan-STARRS'!P16</f>
        <v>0.6579999999999968</v>
      </c>
      <c r="AA16" s="28"/>
      <c r="AB16" s="31">
        <f>'Pan-STARRS'!W16</f>
        <v>0.6832499999999969</v>
      </c>
      <c r="AC16" s="31">
        <f>'Pan-STARRS'!Y16</f>
        <v>0.6349999999999971</v>
      </c>
    </row>
    <row r="17" spans="1:29" ht="15">
      <c r="A17" s="2">
        <f>'Pan-STARRS'!A17</f>
        <v>144.3706</v>
      </c>
      <c r="B17" s="41">
        <f>'Pan-STARRS'!B17</f>
        <v>9</v>
      </c>
      <c r="C17" s="41">
        <f>'Pan-STARRS'!C17</f>
        <v>32</v>
      </c>
      <c r="D17" s="43">
        <f>'Pan-STARRS'!D17</f>
        <v>32.06052000000486</v>
      </c>
      <c r="E17" s="41">
        <f>'Pan-STARRS'!E17</f>
        <v>21</v>
      </c>
      <c r="F17" s="41">
        <f>'Pan-STARRS'!F17</f>
        <v>29</v>
      </c>
      <c r="G17" s="42">
        <f>'Pan-STARRS'!G17</f>
        <v>33.554040000001905</v>
      </c>
      <c r="H17" s="41">
        <f>'Henden '!I17</f>
        <v>14.472</v>
      </c>
      <c r="I17" s="41">
        <f>'Henden '!O17</f>
        <v>0.009</v>
      </c>
      <c r="J17" s="41">
        <f>'Henden '!J17</f>
        <v>0.719</v>
      </c>
      <c r="K17" s="41">
        <f>'Henden '!P17</f>
        <v>0.006</v>
      </c>
      <c r="L17" s="41">
        <f>'Henden '!L17</f>
        <v>0.411</v>
      </c>
      <c r="M17" s="41">
        <f>'Henden '!M17</f>
        <v>0.423</v>
      </c>
      <c r="N17" s="41"/>
      <c r="O17" s="41">
        <f>'Pan-STARRS'!H17</f>
        <v>14.43706</v>
      </c>
      <c r="P17" s="41">
        <f>'Pan-STARRS'!I17</f>
        <v>0.004472135954999579</v>
      </c>
      <c r="Q17" s="44">
        <f>'Pan-STARRS'!J17</f>
        <v>0.6766799999999993</v>
      </c>
      <c r="R17" s="44">
        <f>'Pan-STARRS'!K17</f>
        <v>0.004472135954999579</v>
      </c>
      <c r="S17" s="41"/>
      <c r="T17" s="44">
        <f>'Pan-STARRS'!S17</f>
        <v>14.44673</v>
      </c>
      <c r="U17" s="41">
        <f>'Pan-STARRS'!T17</f>
        <v>0.005385164807134504</v>
      </c>
      <c r="V17" s="44">
        <f>'Pan-STARRS'!U17</f>
        <v>0.6639399999999994</v>
      </c>
      <c r="W17" s="44">
        <f>'Pan-STARRS'!V17</f>
        <v>0.005385164807134504</v>
      </c>
      <c r="X17" s="41"/>
      <c r="Y17" s="44">
        <f>'Pan-STARRS'!N17</f>
        <v>0.4042100000000005</v>
      </c>
      <c r="Z17" s="44">
        <f>'Pan-STARRS'!P17</f>
        <v>0.37900000000000045</v>
      </c>
      <c r="AA17" s="41"/>
      <c r="AB17" s="44">
        <f>'Pan-STARRS'!W17</f>
        <v>0.40639000000000125</v>
      </c>
      <c r="AC17" s="44">
        <f>'Pan-STARRS'!Y17</f>
        <v>0.3810000000000011</v>
      </c>
    </row>
    <row r="18" spans="1:29" ht="15">
      <c r="A18" s="2">
        <f>'Pan-STARRS'!A18</f>
        <v>148.7205</v>
      </c>
      <c r="B18" s="41">
        <f>'Pan-STARRS'!B18</f>
        <v>9</v>
      </c>
      <c r="C18" s="41">
        <f>'Pan-STARRS'!C18</f>
        <v>32</v>
      </c>
      <c r="D18" s="43">
        <f>'Pan-STARRS'!D18</f>
        <v>6.128712000002734</v>
      </c>
      <c r="E18" s="41">
        <f>'Pan-STARRS'!E18</f>
        <v>21</v>
      </c>
      <c r="F18" s="41">
        <f>'Pan-STARRS'!F18</f>
        <v>25</v>
      </c>
      <c r="G18" s="42">
        <f>'Pan-STARRS'!G18</f>
        <v>29.870040000005748</v>
      </c>
      <c r="H18" s="41">
        <f>'Henden '!I18</f>
        <v>14.899</v>
      </c>
      <c r="I18" s="41">
        <f>'Henden '!O18</f>
        <v>0.011</v>
      </c>
      <c r="J18" s="41">
        <f>'Henden '!J18</f>
        <v>0.668</v>
      </c>
      <c r="K18" s="41">
        <f>'Henden '!P18</f>
        <v>0.009</v>
      </c>
      <c r="L18" s="41">
        <f>'Henden '!L18</f>
        <v>0.374</v>
      </c>
      <c r="M18" s="41">
        <f>'Henden '!M18</f>
        <v>0.355</v>
      </c>
      <c r="N18" s="41"/>
      <c r="O18" s="41">
        <f>'Pan-STARRS'!H18</f>
        <v>14.87205</v>
      </c>
      <c r="P18" s="41">
        <f>'Pan-STARRS'!I18</f>
        <v>0.0036055512754639895</v>
      </c>
      <c r="Q18" s="44">
        <f>'Pan-STARRS'!J18</f>
        <v>0.6169000000000011</v>
      </c>
      <c r="R18" s="44">
        <f>'Pan-STARRS'!K18</f>
        <v>0.0036055512754639895</v>
      </c>
      <c r="S18" s="41"/>
      <c r="T18" s="44">
        <f>'Pan-STARRS'!S18</f>
        <v>14.890970000000001</v>
      </c>
      <c r="U18" s="41">
        <f>'Pan-STARRS'!T18</f>
        <v>0.011180339887498947</v>
      </c>
      <c r="V18" s="44">
        <f>'Pan-STARRS'!U18</f>
        <v>0.6286599999999998</v>
      </c>
      <c r="W18" s="44">
        <f>'Pan-STARRS'!V18</f>
        <v>0.011180339887498947</v>
      </c>
      <c r="X18" s="41"/>
      <c r="Y18" s="44">
        <f>'Pan-STARRS'!N18</f>
        <v>0.36060999999999954</v>
      </c>
      <c r="Z18" s="44">
        <f>'Pan-STARRS'!P18</f>
        <v>0.3389999999999995</v>
      </c>
      <c r="AA18" s="41"/>
      <c r="AB18" s="44">
        <f>'Pan-STARRS'!W18</f>
        <v>0.3627900000000003</v>
      </c>
      <c r="AC18" s="44">
        <f>'Pan-STARRS'!Y18</f>
        <v>0.3410000000000002</v>
      </c>
    </row>
    <row r="19" spans="1:29" ht="15">
      <c r="A19" s="2">
        <f>'Pan-STARRS'!A19</f>
        <v>156.6643</v>
      </c>
      <c r="B19" s="41">
        <f>'Pan-STARRS'!B19</f>
        <v>9</v>
      </c>
      <c r="C19" s="41">
        <f>'Pan-STARRS'!C19</f>
        <v>32</v>
      </c>
      <c r="D19" s="43">
        <f>'Pan-STARRS'!D19</f>
        <v>33.64351199999578</v>
      </c>
      <c r="E19" s="41">
        <f>'Pan-STARRS'!E19</f>
        <v>21</v>
      </c>
      <c r="F19" s="41">
        <f>'Pan-STARRS'!F19</f>
        <v>26</v>
      </c>
      <c r="G19" s="42">
        <f>'Pan-STARRS'!G19</f>
        <v>10.8808800000042</v>
      </c>
      <c r="H19" s="41">
        <f>'Henden '!I19</f>
        <v>15.741</v>
      </c>
      <c r="I19" s="41">
        <f>'Henden '!O19</f>
        <v>0.021</v>
      </c>
      <c r="J19" s="41">
        <f>'Henden '!J19</f>
        <v>1.279</v>
      </c>
      <c r="K19" s="41">
        <f>'Henden '!P19</f>
        <v>0.015</v>
      </c>
      <c r="L19" s="41">
        <f>'Henden '!L19</f>
        <v>0.758</v>
      </c>
      <c r="M19" s="41">
        <f>'Henden '!M19</f>
        <v>0.691</v>
      </c>
      <c r="N19" s="41"/>
      <c r="O19" s="41">
        <f>'Pan-STARRS'!H19</f>
        <v>15.66643</v>
      </c>
      <c r="P19" s="41">
        <f>'Pan-STARRS'!I19</f>
        <v>0.4960040322416744</v>
      </c>
      <c r="Q19" s="44">
        <f>'Pan-STARRS'!J19</f>
        <v>1.2225400000000013</v>
      </c>
      <c r="R19" s="44">
        <f>'Pan-STARRS'!K19</f>
        <v>0.4960040322416744</v>
      </c>
      <c r="S19" s="41"/>
      <c r="T19" s="44">
        <f>'Pan-STARRS'!S19</f>
        <v>15.674940000000001</v>
      </c>
      <c r="U19" s="41">
        <f>'Pan-STARRS'!T19</f>
        <v>0.009486832980505138</v>
      </c>
      <c r="V19" s="44">
        <f>'Pan-STARRS'!U19</f>
        <v>1.2333200000000024</v>
      </c>
      <c r="W19" s="44">
        <f>'Pan-STARRS'!V19</f>
        <v>0.009486832980505138</v>
      </c>
      <c r="X19" s="41"/>
      <c r="Y19" s="44">
        <f>'Pan-STARRS'!N19</f>
        <v>0.6930599999999992</v>
      </c>
      <c r="Z19" s="44">
        <f>'Pan-STARRS'!P19</f>
        <v>0.6439999999999992</v>
      </c>
      <c r="AA19" s="41"/>
      <c r="AB19" s="44">
        <f>'Pan-STARRS'!W19</f>
        <v>0.7061399999999998</v>
      </c>
      <c r="AC19" s="44">
        <f>'Pan-STARRS'!Y19</f>
        <v>0.6559999999999997</v>
      </c>
    </row>
    <row r="20" spans="1:29" ht="15">
      <c r="A20" s="2">
        <f>'Pan-STARRS'!A20</f>
        <v>168.9398</v>
      </c>
      <c r="B20" s="41">
        <f>'Pan-STARRS'!B20</f>
        <v>9</v>
      </c>
      <c r="C20" s="41">
        <f>'Pan-STARRS'!C20</f>
        <v>32</v>
      </c>
      <c r="D20" s="43">
        <f>'Pan-STARRS'!D20</f>
        <v>28.409472000003746</v>
      </c>
      <c r="E20" s="41">
        <f>'Pan-STARRS'!E20</f>
        <v>21</v>
      </c>
      <c r="F20" s="41">
        <f>'Pan-STARRS'!F20</f>
        <v>32</v>
      </c>
      <c r="G20" s="42">
        <f>'Pan-STARRS'!G20</f>
        <v>51.53531999999959</v>
      </c>
      <c r="H20" s="41">
        <f>'Henden '!I20</f>
        <v>16.933</v>
      </c>
      <c r="I20" s="41">
        <f>'Henden '!O20</f>
        <v>0.015</v>
      </c>
      <c r="J20" s="41">
        <f>'Henden '!J20</f>
        <v>0.726</v>
      </c>
      <c r="K20" s="41">
        <f>'Henden '!P20</f>
        <v>0.013</v>
      </c>
      <c r="L20" s="41">
        <f>'Henden '!L20</f>
        <v>0.423</v>
      </c>
      <c r="M20" s="41">
        <f>'Henden '!M20</f>
        <v>0.474</v>
      </c>
      <c r="N20" s="41"/>
      <c r="O20" s="41">
        <f>'Pan-STARRS'!H20</f>
        <v>16.89398</v>
      </c>
      <c r="P20" s="41">
        <f>'Pan-STARRS'!I20</f>
        <v>0.019235384061671346</v>
      </c>
      <c r="Q20" s="44">
        <f>'Pan-STARRS'!J20</f>
        <v>0.6884400000000015</v>
      </c>
      <c r="R20" s="44">
        <f>'Pan-STARRS'!K20</f>
        <v>0.019235384061671346</v>
      </c>
      <c r="S20" s="41"/>
      <c r="T20" s="44">
        <f>'Pan-STARRS'!S20</f>
        <v>16.90221</v>
      </c>
      <c r="U20" s="41">
        <f>'Pan-STARRS'!T20</f>
        <v>0.007211102550927979</v>
      </c>
      <c r="V20" s="44">
        <f>'Pan-STARRS'!U20</f>
        <v>0.6913800000000017</v>
      </c>
      <c r="W20" s="44">
        <f>'Pan-STARRS'!V20</f>
        <v>0.007211102550927979</v>
      </c>
      <c r="X20" s="41"/>
      <c r="Y20" s="44">
        <f>'Pan-STARRS'!N20</f>
        <v>0.43581999999999654</v>
      </c>
      <c r="Z20" s="44">
        <f>'Pan-STARRS'!P20</f>
        <v>0.4079999999999968</v>
      </c>
      <c r="AA20" s="41"/>
      <c r="AB20" s="44">
        <f>'Pan-STARRS'!W20</f>
        <v>0.4445399999999995</v>
      </c>
      <c r="AC20" s="44">
        <f>'Pan-STARRS'!Y20</f>
        <v>0.4159999999999995</v>
      </c>
    </row>
    <row r="21" spans="1:29" ht="15">
      <c r="A21" s="2">
        <f>'Pan-STARRS'!A21</f>
        <v>177.45009999999996</v>
      </c>
      <c r="B21" s="41">
        <f>'Pan-STARRS'!B21</f>
        <v>9</v>
      </c>
      <c r="C21" s="41">
        <f>'Pan-STARRS'!C21</f>
        <v>32</v>
      </c>
      <c r="D21" s="43">
        <f>'Pan-STARRS'!D21</f>
        <v>22.79572800000014</v>
      </c>
      <c r="E21" s="41">
        <f>'Pan-STARRS'!E21</f>
        <v>21</v>
      </c>
      <c r="F21" s="41">
        <f>'Pan-STARRS'!F21</f>
        <v>30</v>
      </c>
      <c r="G21" s="42">
        <f>'Pan-STARRS'!G21</f>
        <v>50.182560000001786</v>
      </c>
      <c r="H21" s="41">
        <f>'Henden '!I21</f>
        <v>17.765</v>
      </c>
      <c r="I21" s="41">
        <f>'Henden '!O21</f>
        <v>0.017</v>
      </c>
      <c r="J21" s="41">
        <f>'Henden '!J21</f>
        <v>0.427</v>
      </c>
      <c r="K21" s="41">
        <f>'Henden '!P21</f>
        <v>0.031</v>
      </c>
      <c r="L21" s="41">
        <f>'Henden '!L21</f>
        <v>0.317</v>
      </c>
      <c r="M21" s="41">
        <f>'Henden '!M21</f>
        <v>0.295</v>
      </c>
      <c r="N21" s="41"/>
      <c r="O21" s="41">
        <f>'Pan-STARRS'!H21</f>
        <v>17.745009999999997</v>
      </c>
      <c r="P21" s="41">
        <f>'Pan-STARRS'!I21</f>
        <v>0.14135416513141733</v>
      </c>
      <c r="Q21" s="44">
        <f>'Pan-STARRS'!J21</f>
        <v>0.4757799999999992</v>
      </c>
      <c r="R21" s="44">
        <f>'Pan-STARRS'!K21</f>
        <v>0.14135416513141733</v>
      </c>
      <c r="S21" s="41"/>
      <c r="T21" s="44">
        <f>'Pan-STARRS'!S21</f>
        <v>17.753169999999997</v>
      </c>
      <c r="U21" s="41">
        <f>'Pan-STARRS'!T21</f>
        <v>0.00565685424949238</v>
      </c>
      <c r="V21" s="44">
        <f>'Pan-STARRS'!U21</f>
        <v>0.45225999999999833</v>
      </c>
      <c r="W21" s="44">
        <f>'Pan-STARRS'!V21</f>
        <v>0.00565685424949238</v>
      </c>
      <c r="X21" s="41"/>
      <c r="Y21" s="44">
        <f>'Pan-STARRS'!N21</f>
        <v>0.25705999999999884</v>
      </c>
      <c r="Z21" s="44">
        <f>'Pan-STARRS'!P21</f>
        <v>0.2439999999999989</v>
      </c>
      <c r="AA21" s="41"/>
      <c r="AB21" s="44">
        <f>'Pan-STARRS'!W21</f>
        <v>0.3180999999999998</v>
      </c>
      <c r="AC21" s="44">
        <f>'Pan-STARRS'!Y21</f>
        <v>0.2999999999999998</v>
      </c>
    </row>
    <row r="22" spans="1:29" ht="15">
      <c r="A22" s="2">
        <f>'Pan-STARRS'!A22</f>
        <v>145.4393</v>
      </c>
      <c r="B22" s="50">
        <f>'Pan-STARRS'!B22</f>
        <v>13</v>
      </c>
      <c r="C22" s="50">
        <f>'Pan-STARRS'!C22</f>
        <v>34</v>
      </c>
      <c r="D22" s="53">
        <f>'Pan-STARRS'!D22</f>
        <v>41.62252799999982</v>
      </c>
      <c r="E22" s="50">
        <f>'Pan-STARRS'!E22</f>
        <v>-25</v>
      </c>
      <c r="F22" s="50">
        <f>'Pan-STARRS'!F22</f>
        <v>18</v>
      </c>
      <c r="G22" s="52">
        <f>'Pan-STARRS'!G22</f>
        <v>17.818199999997585</v>
      </c>
      <c r="H22" s="50">
        <f>'Henden '!I22</f>
        <v>14.589</v>
      </c>
      <c r="I22" s="50">
        <f>'Henden '!O22</f>
        <v>0.029</v>
      </c>
      <c r="J22" s="50">
        <f>'Henden '!J22</f>
        <v>0.575</v>
      </c>
      <c r="K22" s="50">
        <f>'Henden '!P22</f>
        <v>0.014</v>
      </c>
      <c r="L22" s="50">
        <f>'Henden '!L22</f>
        <v>0.379</v>
      </c>
      <c r="M22" s="50">
        <f>'Henden '!M22</f>
        <v>0.414</v>
      </c>
      <c r="N22" s="50"/>
      <c r="O22" s="50">
        <f>'Pan-STARRS'!H22</f>
        <v>14.54393</v>
      </c>
      <c r="P22" s="50">
        <f>'Pan-STARRS'!I22</f>
        <v>0.0022360679774997894</v>
      </c>
      <c r="Q22" s="54">
        <f>'Pan-STARRS'!J22</f>
        <v>0.5855399999999994</v>
      </c>
      <c r="R22" s="54">
        <f>'Pan-STARRS'!K22</f>
        <v>0.0022360679774997894</v>
      </c>
      <c r="S22" s="50"/>
      <c r="T22" s="54">
        <f>'Pan-STARRS'!S22</f>
        <v>14.558390000000001</v>
      </c>
      <c r="U22" s="50">
        <f>'Pan-STARRS'!T22</f>
        <v>0.0036055512754639895</v>
      </c>
      <c r="V22" s="54">
        <f>'Pan-STARRS'!U22</f>
        <v>0.5914199999999996</v>
      </c>
      <c r="W22" s="54">
        <f>'Pan-STARRS'!V22</f>
        <v>0.0036055512754639895</v>
      </c>
      <c r="X22" s="50"/>
      <c r="Y22" s="54">
        <f>'Pan-STARRS'!N22</f>
        <v>0.3627900000000003</v>
      </c>
      <c r="Z22" s="54">
        <f>'Pan-STARRS'!P22</f>
        <v>0.3410000000000002</v>
      </c>
      <c r="AA22" s="50"/>
      <c r="AB22" s="54">
        <f>'Pan-STARRS'!W22</f>
        <v>0.36714999999999975</v>
      </c>
      <c r="AC22" s="54">
        <f>'Pan-STARRS'!Y22</f>
        <v>0.34499999999999975</v>
      </c>
    </row>
    <row r="23" spans="1:29" ht="15">
      <c r="A23" s="2">
        <f>'Pan-STARRS'!A23</f>
        <v>146.5931</v>
      </c>
      <c r="B23" s="50">
        <f>'Pan-STARRS'!B23</f>
        <v>13</v>
      </c>
      <c r="C23" s="50">
        <f>'Pan-STARRS'!C23</f>
        <v>34</v>
      </c>
      <c r="D23" s="53">
        <f>'Pan-STARRS'!D23</f>
        <v>1.596527999997388</v>
      </c>
      <c r="E23" s="50">
        <f>'Pan-STARRS'!E23</f>
        <v>-25</v>
      </c>
      <c r="F23" s="50">
        <f>'Pan-STARRS'!F23</f>
        <v>19</v>
      </c>
      <c r="G23" s="52">
        <f>'Pan-STARRS'!G23</f>
        <v>32.65607999999594</v>
      </c>
      <c r="H23" s="50">
        <f>'Henden '!I23</f>
        <v>14.731</v>
      </c>
      <c r="I23" s="50">
        <f>'Henden '!O23</f>
        <v>0.023</v>
      </c>
      <c r="J23" s="50">
        <f>'Henden '!J23</f>
        <v>0.922</v>
      </c>
      <c r="K23" s="50">
        <f>'Henden '!P23</f>
        <v>0.022</v>
      </c>
      <c r="L23" s="50">
        <f>'Henden '!L23</f>
        <v>0.568</v>
      </c>
      <c r="M23" s="50">
        <f>'Henden '!M23</f>
        <v>0.495</v>
      </c>
      <c r="N23" s="50"/>
      <c r="O23" s="50">
        <f>'Pan-STARRS'!H23</f>
        <v>14.65931</v>
      </c>
      <c r="P23" s="50">
        <f>'Pan-STARRS'!I23</f>
        <v>0.0011211819656059402</v>
      </c>
      <c r="Q23" s="54">
        <f>'Pan-STARRS'!J23</f>
        <v>0.8971800000000006</v>
      </c>
      <c r="R23" s="54">
        <f>'Pan-STARRS'!K23</f>
        <v>0.0011211819656059402</v>
      </c>
      <c r="S23" s="50"/>
      <c r="T23" s="54">
        <f>'Pan-STARRS'!S23</f>
        <v>14.66675</v>
      </c>
      <c r="U23" s="50">
        <f>'Pan-STARRS'!T23</f>
        <v>0.005385164807134504</v>
      </c>
      <c r="V23" s="54">
        <f>'Pan-STARRS'!U23</f>
        <v>0.881499999999999</v>
      </c>
      <c r="W23" s="54">
        <f>'Pan-STARRS'!V23</f>
        <v>0.005385164807134504</v>
      </c>
      <c r="X23" s="50"/>
      <c r="Y23" s="54">
        <f>'Pan-STARRS'!N23</f>
        <v>0.46633999999999903</v>
      </c>
      <c r="Z23" s="54">
        <f>'Pan-STARRS'!P23</f>
        <v>0.43599999999999905</v>
      </c>
      <c r="AA23" s="50"/>
      <c r="AB23" s="54">
        <f>'Pan-STARRS'!W23</f>
        <v>0.5197500000000004</v>
      </c>
      <c r="AC23" s="54">
        <f>'Pan-STARRS'!Y23</f>
        <v>0.4850000000000003</v>
      </c>
    </row>
    <row r="24" spans="1:29" ht="15">
      <c r="A24" s="2">
        <f>'Pan-STARRS'!A24</f>
        <v>149.4919</v>
      </c>
      <c r="B24" s="50">
        <f>'Pan-STARRS'!B24</f>
        <v>13</v>
      </c>
      <c r="C24" s="50">
        <f>'Pan-STARRS'!C24</f>
        <v>34</v>
      </c>
      <c r="D24" s="53">
        <f>'Pan-STARRS'!D24</f>
        <v>55.97510399999442</v>
      </c>
      <c r="E24" s="50">
        <f>'Pan-STARRS'!E24</f>
        <v>-25</v>
      </c>
      <c r="F24" s="50">
        <f>'Pan-STARRS'!F24</f>
        <v>23</v>
      </c>
      <c r="G24" s="52">
        <f>'Pan-STARRS'!G24</f>
        <v>34.175400000006185</v>
      </c>
      <c r="H24" s="50">
        <f>'Henden '!I24</f>
        <v>15.023</v>
      </c>
      <c r="I24" s="50">
        <f>'Henden '!O24</f>
        <v>0.051</v>
      </c>
      <c r="J24" s="50">
        <f>'Henden '!J24</f>
        <v>0.796</v>
      </c>
      <c r="K24" s="50">
        <f>'Henden '!P24</f>
        <v>0.052</v>
      </c>
      <c r="L24" s="50">
        <f>'Henden '!L24</f>
        <v>0.444</v>
      </c>
      <c r="M24" s="50">
        <f>'Henden '!M24</f>
        <v>0.53</v>
      </c>
      <c r="N24" s="50"/>
      <c r="O24" s="50">
        <f>'Pan-STARRS'!H24</f>
        <v>14.94919</v>
      </c>
      <c r="P24" s="50">
        <f>'Pan-STARRS'!I24</f>
        <v>0.00282842712474619</v>
      </c>
      <c r="Q24" s="54">
        <f>'Pan-STARRS'!J24</f>
        <v>0.7678199999999993</v>
      </c>
      <c r="R24" s="54">
        <f>'Pan-STARRS'!K24</f>
        <v>0.00282842712474619</v>
      </c>
      <c r="S24" s="50"/>
      <c r="T24" s="54">
        <f>'Pan-STARRS'!S24</f>
        <v>14.95424</v>
      </c>
      <c r="U24" s="50">
        <f>'Pan-STARRS'!T24</f>
        <v>0.00282842712474619</v>
      </c>
      <c r="V24" s="54">
        <f>'Pan-STARRS'!U24</f>
        <v>0.7727200000000001</v>
      </c>
      <c r="W24" s="54">
        <f>'Pan-STARRS'!V24</f>
        <v>0.00282842712474619</v>
      </c>
      <c r="X24" s="50"/>
      <c r="Y24" s="54">
        <f>'Pan-STARRS'!N24</f>
        <v>0.4565300000000006</v>
      </c>
      <c r="Z24" s="54">
        <f>'Pan-STARRS'!P24</f>
        <v>0.4270000000000005</v>
      </c>
      <c r="AA24" s="50"/>
      <c r="AB24" s="54">
        <f>'Pan-STARRS'!W24</f>
        <v>0.45326000000000044</v>
      </c>
      <c r="AC24" s="54">
        <f>'Pan-STARRS'!Y24</f>
        <v>0.4240000000000004</v>
      </c>
    </row>
    <row r="25" spans="1:29" ht="15">
      <c r="A25" s="2">
        <f>'Pan-STARRS'!A25</f>
        <v>153.4416</v>
      </c>
      <c r="B25" s="50">
        <f>'Pan-STARRS'!B25</f>
        <v>13</v>
      </c>
      <c r="C25" s="50">
        <f>'Pan-STARRS'!C25</f>
        <v>34</v>
      </c>
      <c r="D25" s="53">
        <f>'Pan-STARRS'!D25</f>
        <v>3.761184000000295</v>
      </c>
      <c r="E25" s="50">
        <f>'Pan-STARRS'!E25</f>
        <v>-25</v>
      </c>
      <c r="F25" s="50">
        <f>'Pan-STARRS'!F25</f>
        <v>30</v>
      </c>
      <c r="G25" s="52">
        <f>'Pan-STARRS'!G25</f>
        <v>21.6896399999996</v>
      </c>
      <c r="H25" s="50">
        <f>'Henden '!I25</f>
        <v>15.395</v>
      </c>
      <c r="I25" s="50">
        <f>'Henden '!O25</f>
        <v>0.013</v>
      </c>
      <c r="J25" s="50">
        <f>'Henden '!J25</f>
        <v>0.726</v>
      </c>
      <c r="K25" s="50">
        <f>'Henden '!P25</f>
        <v>0.034</v>
      </c>
      <c r="L25" s="50">
        <f>'Henden '!L25</f>
        <v>0.443</v>
      </c>
      <c r="M25" s="50">
        <f>'Henden '!M25</f>
        <v>0.368</v>
      </c>
      <c r="N25" s="50"/>
      <c r="O25" s="50">
        <f>'Pan-STARRS'!H25</f>
        <v>15.34416</v>
      </c>
      <c r="P25" s="50">
        <f>'Pan-STARRS'!I25</f>
        <v>0.004472135954999579</v>
      </c>
      <c r="Q25" s="54">
        <f>'Pan-STARRS'!J25</f>
        <v>0.6864799999999991</v>
      </c>
      <c r="R25" s="54">
        <f>'Pan-STARRS'!K25</f>
        <v>0.004472135954999579</v>
      </c>
      <c r="S25" s="50"/>
      <c r="T25" s="54">
        <f>'Pan-STARRS'!S25</f>
        <v>15.35039</v>
      </c>
      <c r="U25" s="50">
        <f>'Pan-STARRS'!T25</f>
        <v>0.00282842712474619</v>
      </c>
      <c r="V25" s="54">
        <f>'Pan-STARRS'!U25</f>
        <v>0.6894200000000009</v>
      </c>
      <c r="W25" s="54">
        <f>'Pan-STARRS'!V25</f>
        <v>0.00282842712474619</v>
      </c>
      <c r="X25" s="50"/>
      <c r="Y25" s="54">
        <f>'Pan-STARRS'!N25</f>
        <v>0.38459000000000176</v>
      </c>
      <c r="Z25" s="54">
        <f>'Pan-STARRS'!P25</f>
        <v>0.36100000000000154</v>
      </c>
      <c r="AA25" s="50"/>
      <c r="AB25" s="54">
        <f>'Pan-STARRS'!W25</f>
        <v>0.38458999999999977</v>
      </c>
      <c r="AC25" s="54">
        <f>'Pan-STARRS'!Y25</f>
        <v>0.36099999999999977</v>
      </c>
    </row>
    <row r="26" spans="1:29" ht="15">
      <c r="A26" s="2">
        <f>'Pan-STARRS'!A26</f>
        <v>156.5278</v>
      </c>
      <c r="B26" s="50">
        <f>'Pan-STARRS'!B26</f>
        <v>13</v>
      </c>
      <c r="C26" s="50">
        <f>'Pan-STARRS'!C26</f>
        <v>34</v>
      </c>
      <c r="D26" s="53">
        <f>'Pan-STARRS'!D26</f>
        <v>9.359303999996538</v>
      </c>
      <c r="E26" s="50">
        <f>'Pan-STARRS'!E26</f>
        <v>-25</v>
      </c>
      <c r="F26" s="50">
        <f>'Pan-STARRS'!F26</f>
        <v>23</v>
      </c>
      <c r="G26" s="52">
        <f>'Pan-STARRS'!G26</f>
        <v>57.28992000000479</v>
      </c>
      <c r="H26" s="50">
        <f>'Henden '!I26</f>
        <v>15.71</v>
      </c>
      <c r="I26" s="50">
        <f>'Henden '!O26</f>
        <v>0.025</v>
      </c>
      <c r="J26" s="50">
        <f>'Henden '!J26</f>
        <v>0.529</v>
      </c>
      <c r="K26" s="50">
        <f>'Henden '!P26</f>
        <v>0.028</v>
      </c>
      <c r="L26" s="50">
        <f>'Henden '!L26</f>
        <v>0.326</v>
      </c>
      <c r="M26" s="50">
        <f>'Henden '!M26</f>
        <v>0.19</v>
      </c>
      <c r="N26" s="50"/>
      <c r="O26" s="50">
        <f>'Pan-STARRS'!H26</f>
        <v>15.65278</v>
      </c>
      <c r="P26" s="50">
        <f>'Pan-STARRS'!I26</f>
        <v>0.004242640687119285</v>
      </c>
      <c r="Q26" s="54">
        <f>'Pan-STARRS'!J26</f>
        <v>0.5708400000000006</v>
      </c>
      <c r="R26" s="54">
        <f>'Pan-STARRS'!K26</f>
        <v>0.004242640687119285</v>
      </c>
      <c r="S26" s="50"/>
      <c r="T26" s="54">
        <f>'Pan-STARRS'!S26</f>
        <v>15.65888</v>
      </c>
      <c r="U26" s="50">
        <f>'Pan-STARRS'!T26</f>
        <v>0.005</v>
      </c>
      <c r="V26" s="54">
        <f>'Pan-STARRS'!U26</f>
        <v>0.5806399999999986</v>
      </c>
      <c r="W26" s="54">
        <f>'Pan-STARRS'!V26</f>
        <v>0.005</v>
      </c>
      <c r="X26" s="50"/>
      <c r="Y26" s="54">
        <f>'Pan-STARRS'!N26</f>
        <v>0.3551600000000006</v>
      </c>
      <c r="Z26" s="54">
        <f>'Pan-STARRS'!P26</f>
        <v>0.3340000000000005</v>
      </c>
      <c r="AA26" s="50"/>
      <c r="AB26" s="54">
        <f>'Pan-STARRS'!W26</f>
        <v>0.3508000000000011</v>
      </c>
      <c r="AC26" s="54">
        <f>'Pan-STARRS'!Y26</f>
        <v>0.33000000000000096</v>
      </c>
    </row>
    <row r="27" spans="1:29" ht="15">
      <c r="A27" s="2">
        <f>'Pan-STARRS'!A27</f>
        <v>145.239</v>
      </c>
      <c r="B27" s="76">
        <f>'Pan-STARRS'!B27</f>
        <v>16</v>
      </c>
      <c r="C27" s="76">
        <f>'Pan-STARRS'!C27</f>
        <v>25</v>
      </c>
      <c r="D27" s="68">
        <f>'Pan-STARRS'!D27</f>
        <v>24.408528000006346</v>
      </c>
      <c r="E27" s="76">
        <f>'Pan-STARRS'!E27</f>
        <v>-4</v>
      </c>
      <c r="F27" s="76">
        <f>'Pan-STARRS'!F27</f>
        <v>34</v>
      </c>
      <c r="G27" s="67">
        <f>'Pan-STARRS'!G27</f>
        <v>54.226199999999295</v>
      </c>
      <c r="H27" s="76">
        <f>'Henden '!I27</f>
        <v>14.556</v>
      </c>
      <c r="I27" s="76">
        <f>'Henden '!O27</f>
        <v>0.008</v>
      </c>
      <c r="J27" s="76">
        <f>'Henden '!J27</f>
        <v>0.76</v>
      </c>
      <c r="K27" s="76">
        <f>'Henden '!P27</f>
        <v>0.016</v>
      </c>
      <c r="L27" s="76">
        <f>'Henden '!L27</f>
        <v>0.444</v>
      </c>
      <c r="M27" s="76">
        <f>'Henden '!M27</f>
        <v>0.416</v>
      </c>
      <c r="N27" s="76"/>
      <c r="O27" s="76">
        <f>'Pan-STARRS'!H27</f>
        <v>14.523900000000001</v>
      </c>
      <c r="P27" s="76">
        <f>'Pan-STARRS'!I27</f>
        <v>0.001386910595532387</v>
      </c>
      <c r="Q27" s="69">
        <f>'Pan-STARRS'!J27</f>
        <v>0.7002000000000002</v>
      </c>
      <c r="R27" s="69">
        <f>'Pan-STARRS'!K27</f>
        <v>0.001386910595532387</v>
      </c>
      <c r="S27" s="76"/>
      <c r="T27" s="69">
        <f>'Pan-STARRS'!S27</f>
        <v>14.531640000000001</v>
      </c>
      <c r="U27" s="76">
        <f>'Pan-STARRS'!T27</f>
        <v>0.0031002457967070933</v>
      </c>
      <c r="V27" s="69">
        <f>'Pan-STARRS'!U27</f>
        <v>0.7139199999999996</v>
      </c>
      <c r="W27" s="69">
        <f>'Pan-STARRS'!V27</f>
        <v>0.0031002457967070933</v>
      </c>
      <c r="X27" s="76"/>
      <c r="Y27" s="69">
        <f>'Pan-STARRS'!N27</f>
        <v>0.44999000000000033</v>
      </c>
      <c r="Z27" s="69">
        <f>'Pan-STARRS'!P27</f>
        <v>0.42100000000000026</v>
      </c>
      <c r="AA27" s="76"/>
      <c r="AB27" s="69">
        <f>'Pan-STARRS'!W27</f>
        <v>0.44781000000000154</v>
      </c>
      <c r="AC27" s="69">
        <f>'Pan-STARRS'!Y27</f>
        <v>0.41900000000000137</v>
      </c>
    </row>
    <row r="28" spans="1:29" ht="15">
      <c r="A28" s="2">
        <f>'Pan-STARRS'!A28</f>
        <v>151.21599999999998</v>
      </c>
      <c r="B28" s="76">
        <f>'Pan-STARRS'!B28</f>
        <v>16</v>
      </c>
      <c r="C28" s="76">
        <f>'Pan-STARRS'!C28</f>
        <v>25</v>
      </c>
      <c r="D28" s="68">
        <f>'Pan-STARRS'!D28</f>
        <v>10.789895999999931</v>
      </c>
      <c r="E28" s="76">
        <f>'Pan-STARRS'!E28</f>
        <v>-4</v>
      </c>
      <c r="F28" s="76">
        <f>'Pan-STARRS'!F28</f>
        <v>40</v>
      </c>
      <c r="G28" s="67">
        <f>'Pan-STARRS'!G28</f>
        <v>31.807560000000514</v>
      </c>
      <c r="H28" s="76">
        <f>'Henden '!I28</f>
        <v>15.167</v>
      </c>
      <c r="I28" s="76">
        <f>'Henden '!O28</f>
        <v>0.005</v>
      </c>
      <c r="J28" s="76">
        <f>'Henden '!J28</f>
        <v>0.817</v>
      </c>
      <c r="K28" s="76">
        <f>'Henden '!P28</f>
        <v>0.023</v>
      </c>
      <c r="L28" s="76">
        <f>'Henden '!L28</f>
        <v>0.493</v>
      </c>
      <c r="M28" s="76">
        <f>'Henden '!M28</f>
        <v>0.456</v>
      </c>
      <c r="N28" s="76"/>
      <c r="O28" s="76">
        <f>'Pan-STARRS'!H28</f>
        <v>15.121599999999999</v>
      </c>
      <c r="P28" s="76">
        <f>'Pan-STARRS'!I28</f>
        <v>0.0022360679774997894</v>
      </c>
      <c r="Q28" s="69">
        <f>'Pan-STARRS'!J28</f>
        <v>0.7688000000000005</v>
      </c>
      <c r="R28" s="69">
        <f>'Pan-STARRS'!K28</f>
        <v>0.0022360679774997894</v>
      </c>
      <c r="S28" s="76"/>
      <c r="T28" s="69">
        <f>'Pan-STARRS'!S28</f>
        <v>15.12865</v>
      </c>
      <c r="U28" s="76">
        <f>'Pan-STARRS'!T28</f>
        <v>0.00282842712474619</v>
      </c>
      <c r="V28" s="69">
        <f>'Pan-STARRS'!U28</f>
        <v>0.7736999999999995</v>
      </c>
      <c r="W28" s="69">
        <f>'Pan-STARRS'!V28</f>
        <v>0.00282842712474619</v>
      </c>
      <c r="X28" s="76"/>
      <c r="Y28" s="69">
        <f>'Pan-STARRS'!N28</f>
        <v>0.49577000000000016</v>
      </c>
      <c r="Z28" s="69">
        <f>'Pan-STARRS'!P28</f>
        <v>0.4630000000000001</v>
      </c>
      <c r="AA28" s="76"/>
      <c r="AB28" s="69">
        <f>'Pan-STARRS'!W28</f>
        <v>0.4946800000000008</v>
      </c>
      <c r="AC28" s="69">
        <f>'Pan-STARRS'!Y28</f>
        <v>0.46200000000000063</v>
      </c>
    </row>
    <row r="29" spans="1:29" ht="15">
      <c r="A29" s="2">
        <f>'Pan-STARRS'!A29</f>
        <v>155.7945</v>
      </c>
      <c r="B29" s="76">
        <f>'Pan-STARRS'!B29</f>
        <v>16</v>
      </c>
      <c r="C29" s="76">
        <f>'Pan-STARRS'!C29</f>
        <v>25</v>
      </c>
      <c r="D29" s="68">
        <f>'Pan-STARRS'!D29</f>
        <v>16.979064000004417</v>
      </c>
      <c r="E29" s="76">
        <f>'Pan-STARRS'!E29</f>
        <v>-4</v>
      </c>
      <c r="F29" s="76">
        <f>'Pan-STARRS'!F29</f>
        <v>39</v>
      </c>
      <c r="G29" s="67">
        <f>'Pan-STARRS'!G29</f>
        <v>3.653279999998338</v>
      </c>
      <c r="H29" s="76">
        <f>'Henden '!I29</f>
        <v>15.618</v>
      </c>
      <c r="I29" s="76">
        <f>'Henden '!O29</f>
        <v>0.006</v>
      </c>
      <c r="J29" s="76">
        <f>'Henden '!J29</f>
        <v>0.809</v>
      </c>
      <c r="K29" s="76">
        <f>'Henden '!P29</f>
        <v>0.02</v>
      </c>
      <c r="L29" s="76">
        <f>'Henden '!L29</f>
        <v>0.463</v>
      </c>
      <c r="M29" s="76">
        <f>'Henden '!M29</f>
        <v>0.464</v>
      </c>
      <c r="N29" s="76"/>
      <c r="O29" s="76">
        <f>'Pan-STARRS'!H29</f>
        <v>15.57945</v>
      </c>
      <c r="P29" s="76">
        <f>'Pan-STARRS'!I29</f>
        <v>0.0036055512754639895</v>
      </c>
      <c r="Q29" s="69">
        <f>'Pan-STARRS'!J29</f>
        <v>0.7540999999999999</v>
      </c>
      <c r="R29" s="69">
        <f>'Pan-STARRS'!K29</f>
        <v>0.0036055512754639895</v>
      </c>
      <c r="S29" s="76"/>
      <c r="T29" s="69">
        <f>'Pan-STARRS'!S29</f>
        <v>15.58476</v>
      </c>
      <c r="U29" s="76">
        <f>'Pan-STARRS'!T29</f>
        <v>0.0036055512754639895</v>
      </c>
      <c r="V29" s="69">
        <f>'Pan-STARRS'!U29</f>
        <v>0.7452799999999996</v>
      </c>
      <c r="W29" s="69">
        <f>'Pan-STARRS'!V29</f>
        <v>0.0036055512754639895</v>
      </c>
      <c r="X29" s="76"/>
      <c r="Y29" s="69">
        <f>'Pan-STARRS'!N29</f>
        <v>0.4728799999999993</v>
      </c>
      <c r="Z29" s="69">
        <f>'Pan-STARRS'!P29</f>
        <v>0.4419999999999993</v>
      </c>
      <c r="AA29" s="76"/>
      <c r="AB29" s="69">
        <f>'Pan-STARRS'!W29</f>
        <v>0.4805100000000009</v>
      </c>
      <c r="AC29" s="69">
        <f>'Pan-STARRS'!Y29</f>
        <v>0.44900000000000073</v>
      </c>
    </row>
    <row r="30" spans="1:29" ht="15">
      <c r="A30" s="2">
        <f>'Pan-STARRS'!A30</f>
        <v>161.01479999999998</v>
      </c>
      <c r="B30" s="76">
        <f>'Pan-STARRS'!B30</f>
        <v>16</v>
      </c>
      <c r="C30" s="76">
        <f>'Pan-STARRS'!C30</f>
        <v>25</v>
      </c>
      <c r="D30" s="68">
        <f>'Pan-STARRS'!D30</f>
        <v>15.292223999996612</v>
      </c>
      <c r="E30" s="76">
        <f>'Pan-STARRS'!E30</f>
        <v>-4</v>
      </c>
      <c r="F30" s="76">
        <f>'Pan-STARRS'!F30</f>
        <v>44</v>
      </c>
      <c r="G30" s="67">
        <f>'Pan-STARRS'!G30</f>
        <v>3.656399999999893</v>
      </c>
      <c r="H30" s="76">
        <f>'Henden '!I30</f>
        <v>16.141</v>
      </c>
      <c r="I30" s="76">
        <f>'Henden '!O30</f>
        <v>0.026</v>
      </c>
      <c r="J30" s="76">
        <f>'Henden '!J30</f>
        <v>0.773</v>
      </c>
      <c r="K30" s="76">
        <f>'Henden '!P30</f>
        <v>0.032</v>
      </c>
      <c r="L30" s="76">
        <f>'Henden '!L30</f>
        <v>0.463</v>
      </c>
      <c r="M30" s="76">
        <f>'Henden '!M30</f>
        <v>0.439</v>
      </c>
      <c r="N30" s="76"/>
      <c r="O30" s="76">
        <f>'Pan-STARRS'!H30</f>
        <v>16.10148</v>
      </c>
      <c r="P30" s="76">
        <f>'Pan-STARRS'!I30</f>
        <v>0.00412310562561766</v>
      </c>
      <c r="Q30" s="69">
        <f>'Pan-STARRS'!J30</f>
        <v>0.7374399999999987</v>
      </c>
      <c r="R30" s="69">
        <f>'Pan-STARRS'!K30</f>
        <v>0.00412310562561766</v>
      </c>
      <c r="S30" s="76"/>
      <c r="T30" s="69">
        <f>'Pan-STARRS'!S30</f>
        <v>16.1082</v>
      </c>
      <c r="U30" s="76">
        <f>'Pan-STARRS'!T30</f>
        <v>0.004242640687119285</v>
      </c>
      <c r="V30" s="69">
        <f>'Pan-STARRS'!U30</f>
        <v>0.7296000000000012</v>
      </c>
      <c r="W30" s="69">
        <f>'Pan-STARRS'!V30</f>
        <v>0.004242640687119285</v>
      </c>
      <c r="X30" s="76"/>
      <c r="Y30" s="69">
        <f>'Pan-STARRS'!N30</f>
        <v>0.4805099999999989</v>
      </c>
      <c r="Z30" s="69">
        <f>'Pan-STARRS'!P30</f>
        <v>0.44899999999999896</v>
      </c>
      <c r="AA30" s="76"/>
      <c r="AB30" s="69">
        <f>'Pan-STARRS'!W30</f>
        <v>0.4870499999999992</v>
      </c>
      <c r="AC30" s="69">
        <f>'Pan-STARRS'!Y30</f>
        <v>0.4549999999999992</v>
      </c>
    </row>
    <row r="31" spans="1:29" ht="15">
      <c r="A31" s="2">
        <f>'Pan-STARRS'!A31</f>
        <v>166.4448</v>
      </c>
      <c r="B31" s="76">
        <f>'Pan-STARRS'!B31</f>
        <v>16</v>
      </c>
      <c r="C31" s="76">
        <f>'Pan-STARRS'!C31</f>
        <v>24</v>
      </c>
      <c r="D31" s="68">
        <f>'Pan-STARRS'!D31</f>
        <v>57.02172000000068</v>
      </c>
      <c r="E31" s="76">
        <f>'Pan-STARRS'!E31</f>
        <v>-4</v>
      </c>
      <c r="F31" s="76">
        <f>'Pan-STARRS'!F31</f>
        <v>40</v>
      </c>
      <c r="G31" s="67">
        <f>'Pan-STARRS'!G31</f>
        <v>27.063120000000175</v>
      </c>
      <c r="H31" s="76">
        <f>'Henden '!I31</f>
        <v>16.698</v>
      </c>
      <c r="I31" s="76">
        <f>'Henden '!O31</f>
        <v>0.016</v>
      </c>
      <c r="J31" s="76">
        <f>'Henden '!J31</f>
        <v>0.615</v>
      </c>
      <c r="K31" s="76">
        <f>'Henden '!P31</f>
        <v>0.028</v>
      </c>
      <c r="L31" s="76">
        <f>'Henden '!L31</f>
        <v>0.433</v>
      </c>
      <c r="M31" s="76">
        <f>'Henden '!M31</f>
        <v>0.404</v>
      </c>
      <c r="N31" s="76"/>
      <c r="O31" s="76">
        <f>'Pan-STARRS'!H31</f>
        <v>16.644479999999998</v>
      </c>
      <c r="P31" s="76">
        <f>'Pan-STARRS'!I31</f>
        <v>0.006403124237432849</v>
      </c>
      <c r="Q31" s="69">
        <f>'Pan-STARRS'!J31</f>
        <v>0.6394400000000008</v>
      </c>
      <c r="R31" s="69">
        <f>'Pan-STARRS'!K31</f>
        <v>0.006403124237432849</v>
      </c>
      <c r="S31" s="76"/>
      <c r="T31" s="69">
        <f>'Pan-STARRS'!S31</f>
        <v>16.64971</v>
      </c>
      <c r="U31" s="76">
        <f>'Pan-STARRS'!T31</f>
        <v>0.0036055512754639895</v>
      </c>
      <c r="V31" s="69">
        <f>'Pan-STARRS'!U31</f>
        <v>0.642380000000001</v>
      </c>
      <c r="W31" s="69">
        <f>'Pan-STARRS'!V31</f>
        <v>0.0036055512754639895</v>
      </c>
      <c r="X31" s="76"/>
      <c r="Y31" s="69">
        <f>'Pan-STARRS'!N31</f>
        <v>0.4412699999999994</v>
      </c>
      <c r="Z31" s="69">
        <f>'Pan-STARRS'!P31</f>
        <v>0.41299999999999937</v>
      </c>
      <c r="AA31" s="76"/>
      <c r="AB31" s="69">
        <f>'Pan-STARRS'!W31</f>
        <v>0.4445399999999995</v>
      </c>
      <c r="AC31" s="69">
        <f>'Pan-STARRS'!Y31</f>
        <v>0.4159999999999995</v>
      </c>
    </row>
    <row r="32" spans="1:29" ht="15">
      <c r="A32" s="2">
        <f>'Pan-STARRS'!A32</f>
        <v>171.16929999999996</v>
      </c>
      <c r="B32" s="76">
        <f>'Pan-STARRS'!B32</f>
        <v>16</v>
      </c>
      <c r="C32" s="76">
        <f>'Pan-STARRS'!C32</f>
        <v>25</v>
      </c>
      <c r="D32" s="68">
        <f>'Pan-STARRS'!D32</f>
        <v>14.925456000000214</v>
      </c>
      <c r="E32" s="76">
        <f>'Pan-STARRS'!E32</f>
        <v>-4</v>
      </c>
      <c r="F32" s="76">
        <f>'Pan-STARRS'!F32</f>
        <v>37</v>
      </c>
      <c r="G32" s="67">
        <f>'Pan-STARRS'!G32</f>
        <v>12.078119999998727</v>
      </c>
      <c r="H32" s="76">
        <f>'Henden '!I32</f>
        <v>17.139</v>
      </c>
      <c r="I32" s="76">
        <f>'Henden '!O32</f>
        <v>0.041</v>
      </c>
      <c r="J32" s="76">
        <f>'Henden '!J32</f>
        <v>0.877</v>
      </c>
      <c r="K32" s="76">
        <f>'Henden '!P32</f>
        <v>0.054</v>
      </c>
      <c r="L32" s="76">
        <f>'Henden '!L32</f>
        <v>0.456</v>
      </c>
      <c r="M32" s="76">
        <f>'Henden '!M32</f>
        <v>0.498</v>
      </c>
      <c r="N32" s="76"/>
      <c r="O32" s="76">
        <f>'Pan-STARRS'!H32</f>
        <v>17.116929999999996</v>
      </c>
      <c r="P32" s="76">
        <f>'Pan-STARRS'!I32</f>
        <v>0.007211102550927979</v>
      </c>
      <c r="Q32" s="69">
        <f>'Pan-STARRS'!J32</f>
        <v>0.7815400000000003</v>
      </c>
      <c r="R32" s="69">
        <f>'Pan-STARRS'!K32</f>
        <v>0.007211102550927979</v>
      </c>
      <c r="S32" s="76"/>
      <c r="T32" s="69">
        <f>'Pan-STARRS'!S32</f>
        <v>17.114749999999997</v>
      </c>
      <c r="U32" s="76">
        <f>'Pan-STARRS'!T32</f>
        <v>0.0036055512754639895</v>
      </c>
      <c r="V32" s="69">
        <f>'Pan-STARRS'!U32</f>
        <v>0.7834999999999993</v>
      </c>
      <c r="W32" s="69">
        <f>'Pan-STARRS'!V32</f>
        <v>0.0036055512754639895</v>
      </c>
      <c r="X32" s="76"/>
      <c r="Y32" s="69">
        <f>'Pan-STARRS'!N32</f>
        <v>0.5055800000000005</v>
      </c>
      <c r="Z32" s="69">
        <f>'Pan-STARRS'!P32</f>
        <v>0.4720000000000004</v>
      </c>
      <c r="AA32" s="76"/>
      <c r="AB32" s="69">
        <f>'Pan-STARRS'!W32</f>
        <v>0.5001299999999977</v>
      </c>
      <c r="AC32" s="69">
        <f>'Pan-STARRS'!Y32</f>
        <v>0.46699999999999786</v>
      </c>
    </row>
    <row r="33" spans="1:29" ht="15">
      <c r="A33" s="2">
        <f>'Pan-STARRS'!A33</f>
        <v>175.55440000000002</v>
      </c>
      <c r="B33" s="76">
        <f>'Pan-STARRS'!B33</f>
        <v>16</v>
      </c>
      <c r="C33" s="76">
        <f>'Pan-STARRS'!C33</f>
        <v>25</v>
      </c>
      <c r="D33" s="68">
        <f>'Pan-STARRS'!D33</f>
        <v>15.833064000007301</v>
      </c>
      <c r="E33" s="76">
        <f>'Pan-STARRS'!E33</f>
        <v>-4</v>
      </c>
      <c r="F33" s="76">
        <f>'Pan-STARRS'!F33</f>
        <v>35</v>
      </c>
      <c r="G33" s="67">
        <f>'Pan-STARRS'!G33</f>
        <v>40.44011999999868</v>
      </c>
      <c r="H33" s="76">
        <f>'Henden '!I33</f>
        <v>17.587</v>
      </c>
      <c r="I33" s="76">
        <f>'Henden '!O33</f>
        <v>0.02</v>
      </c>
      <c r="J33" s="76">
        <f>'Henden '!J33</f>
        <v>0.582</v>
      </c>
      <c r="K33" s="76">
        <f>'Henden '!P33</f>
        <v>0.021</v>
      </c>
      <c r="L33" s="76">
        <f>'Henden '!L33</f>
        <v>0.38</v>
      </c>
      <c r="M33" s="76">
        <f>'Henden '!M33</f>
        <v>0.407</v>
      </c>
      <c r="N33" s="76"/>
      <c r="O33" s="76">
        <f>'Pan-STARRS'!H33</f>
        <v>17.55544</v>
      </c>
      <c r="P33" s="76">
        <f>'Pan-STARRS'!I33</f>
        <v>0.00565685424949238</v>
      </c>
      <c r="Q33" s="69">
        <f>'Pan-STARRS'!J33</f>
        <v>0.5963200000000003</v>
      </c>
      <c r="R33" s="69">
        <f>'Pan-STARRS'!K33</f>
        <v>0.00565685424949238</v>
      </c>
      <c r="S33" s="76"/>
      <c r="T33" s="69">
        <f>'Pan-STARRS'!S33</f>
        <v>17.557799999999997</v>
      </c>
      <c r="U33" s="76">
        <f>'Pan-STARRS'!T33</f>
        <v>0.007211102550927979</v>
      </c>
      <c r="V33" s="69">
        <f>'Pan-STARRS'!U33</f>
        <v>0.5924000000000025</v>
      </c>
      <c r="W33" s="69">
        <f>'Pan-STARRS'!V33</f>
        <v>0.007211102550927979</v>
      </c>
      <c r="X33" s="76"/>
      <c r="Y33" s="69">
        <f>'Pan-STARRS'!N33</f>
        <v>0.4074800000000007</v>
      </c>
      <c r="Z33" s="69">
        <f>'Pan-STARRS'!P33</f>
        <v>0.38200000000000056</v>
      </c>
      <c r="AA33" s="76"/>
      <c r="AB33" s="69">
        <f>'Pan-STARRS'!W33</f>
        <v>0.40638999999999936</v>
      </c>
      <c r="AC33" s="69">
        <f>'Pan-STARRS'!Y33</f>
        <v>0.38099999999999934</v>
      </c>
    </row>
    <row r="34" spans="1:29" ht="15">
      <c r="A34" s="2">
        <f>'Pan-STARRS'!A34</f>
        <v>180.43489999999997</v>
      </c>
      <c r="B34" s="76">
        <f>'Pan-STARRS'!B34</f>
        <v>16</v>
      </c>
      <c r="C34" s="76">
        <f>'Pan-STARRS'!C34</f>
        <v>25</v>
      </c>
      <c r="D34" s="68">
        <f>'Pan-STARRS'!D34</f>
        <v>22.597223999996107</v>
      </c>
      <c r="E34" s="76">
        <f>'Pan-STARRS'!E34</f>
        <v>-4</v>
      </c>
      <c r="F34" s="76">
        <f>'Pan-STARRS'!F34</f>
        <v>40</v>
      </c>
      <c r="G34" s="67">
        <f>'Pan-STARRS'!G34</f>
        <v>24.445200000000035</v>
      </c>
      <c r="H34" s="76">
        <f>'Henden '!I34</f>
        <v>18.08</v>
      </c>
      <c r="I34" s="76">
        <f>'Henden '!O34</f>
        <v>0.025</v>
      </c>
      <c r="J34" s="76">
        <f>'Henden '!J34</f>
        <v>1.178</v>
      </c>
      <c r="K34" s="76">
        <f>'Henden '!P34</f>
        <v>0.101</v>
      </c>
      <c r="L34" s="76">
        <f>'Henden '!L34</f>
        <v>0.69</v>
      </c>
      <c r="M34" s="76">
        <f>'Henden '!M34</f>
        <v>0.61</v>
      </c>
      <c r="N34" s="76"/>
      <c r="O34" s="76">
        <f>'Pan-STARRS'!H34</f>
        <v>18.04349</v>
      </c>
      <c r="P34" s="76">
        <f>'Pan-STARRS'!I34</f>
        <v>0.009486832980505138</v>
      </c>
      <c r="Q34" s="69">
        <f>'Pan-STARRS'!J34</f>
        <v>1.0912199999999994</v>
      </c>
      <c r="R34" s="69">
        <f>'Pan-STARRS'!K34</f>
        <v>0.009486832980505138</v>
      </c>
      <c r="S34" s="76"/>
      <c r="T34" s="69">
        <f>'Pan-STARRS'!S34</f>
        <v>18.027829999999998</v>
      </c>
      <c r="U34" s="76">
        <f>'Pan-STARRS'!T34</f>
        <v>0.0058309518948453</v>
      </c>
      <c r="V34" s="69">
        <f>'Pan-STARRS'!U34</f>
        <v>1.0657399999999995</v>
      </c>
      <c r="W34" s="69">
        <f>'Pan-STARRS'!V34</f>
        <v>0.0058309518948453</v>
      </c>
      <c r="X34" s="76"/>
      <c r="Y34" s="69">
        <f>'Pan-STARRS'!N34</f>
        <v>0.6025899999999991</v>
      </c>
      <c r="Z34" s="69">
        <f>'Pan-STARRS'!P34</f>
        <v>0.560999999999999</v>
      </c>
      <c r="AA34" s="76"/>
      <c r="AB34" s="69">
        <f>'Pan-STARRS'!W34</f>
        <v>0.6047700000000017</v>
      </c>
      <c r="AC34" s="69">
        <f>'Pan-STARRS'!Y34</f>
        <v>0.5630000000000015</v>
      </c>
    </row>
    <row r="35" spans="1:29" ht="15">
      <c r="A35" s="2">
        <f>'Pan-STARRS'!A35</f>
        <v>187.57729999999998</v>
      </c>
      <c r="B35" s="76">
        <f>'Pan-STARRS'!B35</f>
        <v>16</v>
      </c>
      <c r="C35" s="76">
        <f>'Pan-STARRS'!C35</f>
        <v>25</v>
      </c>
      <c r="D35" s="68">
        <f>'Pan-STARRS'!D35</f>
        <v>31.01755200000007</v>
      </c>
      <c r="E35" s="76">
        <f>'Pan-STARRS'!E35</f>
        <v>-4</v>
      </c>
      <c r="F35" s="76">
        <f>'Pan-STARRS'!F35</f>
        <v>43</v>
      </c>
      <c r="G35" s="67">
        <f>'Pan-STARRS'!G35</f>
        <v>25.375439999998804</v>
      </c>
      <c r="H35" s="76">
        <f>'Henden '!I35</f>
        <v>18.775</v>
      </c>
      <c r="I35" s="76">
        <f>'Henden '!O35</f>
        <v>0.057</v>
      </c>
      <c r="J35" s="76">
        <f>'Henden '!J35</f>
        <v>0.9</v>
      </c>
      <c r="K35" s="76">
        <f>'Henden '!P35</f>
        <v>0.066</v>
      </c>
      <c r="L35" s="76">
        <f>'Henden '!L35</f>
        <v>0.564</v>
      </c>
      <c r="M35" s="76">
        <f>'Henden '!M35</f>
        <v>0.615</v>
      </c>
      <c r="N35" s="76"/>
      <c r="O35" s="76">
        <f>'Pan-STARRS'!H35</f>
        <v>18.75773</v>
      </c>
      <c r="P35" s="76">
        <f>'Pan-STARRS'!I35</f>
        <v>0.013892443989449804</v>
      </c>
      <c r="Q35" s="69">
        <f>'Pan-STARRS'!J35</f>
        <v>0.8599399999999987</v>
      </c>
      <c r="R35" s="69">
        <f>'Pan-STARRS'!K35</f>
        <v>0.013892443989449804</v>
      </c>
      <c r="S35" s="76"/>
      <c r="T35" s="69">
        <f>'Pan-STARRS'!S35</f>
        <v>18.771929999999998</v>
      </c>
      <c r="U35" s="76">
        <f>'Pan-STARRS'!T35</f>
        <v>0.017088007490635063</v>
      </c>
      <c r="V35" s="69">
        <f>'Pan-STARRS'!U35</f>
        <v>0.8795399999999982</v>
      </c>
      <c r="W35" s="69">
        <f>'Pan-STARRS'!V35</f>
        <v>0.017088007490635063</v>
      </c>
      <c r="X35" s="76"/>
      <c r="Y35" s="69">
        <f>'Pan-STARRS'!N35</f>
        <v>0.5360999999999991</v>
      </c>
      <c r="Z35" s="69">
        <f>'Pan-STARRS'!P35</f>
        <v>0.4999999999999991</v>
      </c>
      <c r="AA35" s="76"/>
      <c r="AB35" s="69">
        <f>'Pan-STARRS'!W35</f>
        <v>0.553540000000001</v>
      </c>
      <c r="AC35" s="69">
        <f>'Pan-STARRS'!Y35</f>
        <v>0.5160000000000009</v>
      </c>
    </row>
    <row r="36" spans="1:29" ht="15">
      <c r="A36" s="2">
        <f>'Pan-STARRS'!A36</f>
        <v>190.7903</v>
      </c>
      <c r="B36" s="76">
        <f>'Pan-STARRS'!B36</f>
        <v>16</v>
      </c>
      <c r="C36" s="76">
        <f>'Pan-STARRS'!C36</f>
        <v>24</v>
      </c>
      <c r="D36" s="68">
        <f>'Pan-STARRS'!D36</f>
        <v>55.24943999999628</v>
      </c>
      <c r="E36" s="76">
        <f>'Pan-STARRS'!E36</f>
        <v>-4</v>
      </c>
      <c r="F36" s="76">
        <f>'Pan-STARRS'!F36</f>
        <v>35</v>
      </c>
      <c r="G36" s="67">
        <f>'Pan-STARRS'!G36</f>
        <v>11.809680000000933</v>
      </c>
      <c r="H36" s="76">
        <f>'Henden '!I36</f>
        <v>19.098</v>
      </c>
      <c r="I36" s="76">
        <f>'Henden '!O36</f>
        <v>0.03</v>
      </c>
      <c r="J36" s="76">
        <f>'Henden '!J36</f>
        <v>0.854</v>
      </c>
      <c r="K36" s="76">
        <f>'Henden '!P36</f>
        <v>0.084</v>
      </c>
      <c r="L36" s="76">
        <f>'Henden '!L36</f>
        <v>0.564</v>
      </c>
      <c r="M36" s="76">
        <f>'Henden '!M36</f>
        <v>0.386</v>
      </c>
      <c r="N36" s="76"/>
      <c r="O36" s="76">
        <f>'Pan-STARRS'!H36</f>
        <v>19.07903</v>
      </c>
      <c r="P36" s="76">
        <f>'Pan-STARRS'!I36</f>
        <v>0.020808652046684813</v>
      </c>
      <c r="Q36" s="69">
        <f>'Pan-STARRS'!J36</f>
        <v>0.7913399999999984</v>
      </c>
      <c r="R36" s="69">
        <f>'Pan-STARRS'!K36</f>
        <v>0.020808652046684813</v>
      </c>
      <c r="S36" s="76"/>
      <c r="T36" s="69">
        <f>'Pan-STARRS'!S36</f>
        <v>19.08901</v>
      </c>
      <c r="U36" s="76">
        <f>'Pan-STARRS'!T36</f>
        <v>0.0078102496759066544</v>
      </c>
      <c r="V36" s="69">
        <f>'Pan-STARRS'!U36</f>
        <v>0.7697799999999999</v>
      </c>
      <c r="W36" s="69">
        <f>'Pan-STARRS'!V36</f>
        <v>0.0078102496759066544</v>
      </c>
      <c r="X36" s="76"/>
      <c r="Y36" s="69">
        <f>'Pan-STARRS'!N36</f>
        <v>0.5077600000000032</v>
      </c>
      <c r="Z36" s="69">
        <f>'Pan-STARRS'!P36</f>
        <v>0.47400000000000286</v>
      </c>
      <c r="AA36" s="76"/>
      <c r="AB36" s="69">
        <f>'Pan-STARRS'!W36</f>
        <v>0.5153900000000009</v>
      </c>
      <c r="AC36" s="69">
        <f>'Pan-STARRS'!Y36</f>
        <v>0.48100000000000076</v>
      </c>
    </row>
    <row r="37" spans="1:29" ht="15">
      <c r="A37" s="2">
        <f>'Pan-STARRS'!A37</f>
        <v>146.93540000000002</v>
      </c>
      <c r="B37" s="77">
        <f>'Pan-STARRS'!B37</f>
        <v>3</v>
      </c>
      <c r="C37" s="77">
        <f>'Pan-STARRS'!C37</f>
        <v>44</v>
      </c>
      <c r="D37" s="80">
        <f>'Pan-STARRS'!D37</f>
        <v>50.76784800000067</v>
      </c>
      <c r="E37" s="77">
        <f>'Pan-STARRS'!E37</f>
        <v>48</v>
      </c>
      <c r="F37" s="77">
        <f>'Pan-STARRS'!F37</f>
        <v>4</v>
      </c>
      <c r="G37" s="79">
        <f>'Pan-STARRS'!G37</f>
        <v>31.259639999996697</v>
      </c>
      <c r="H37" s="77">
        <f>'Henden '!I37</f>
        <v>14.731</v>
      </c>
      <c r="I37" s="77">
        <f>'Henden '!O37</f>
        <v>0.022</v>
      </c>
      <c r="J37" s="77">
        <f>'Henden '!J37</f>
        <v>0.825</v>
      </c>
      <c r="K37" s="77">
        <f>'Henden '!P37</f>
        <v>0.017</v>
      </c>
      <c r="L37" s="77">
        <f>'Henden '!L37</f>
        <v>0.518</v>
      </c>
      <c r="M37" s="77">
        <f>'Henden '!M37</f>
        <v>0.501</v>
      </c>
      <c r="N37" s="77"/>
      <c r="O37" s="77">
        <f>'Pan-STARRS'!H37</f>
        <v>14.69354</v>
      </c>
      <c r="P37" s="77">
        <f>'Pan-STARRS'!I37</f>
        <v>0.002201454064930722</v>
      </c>
      <c r="Q37" s="81">
        <f>'Pan-STARRS'!J37</f>
        <v>0.8021199999999994</v>
      </c>
      <c r="R37" s="81">
        <f>'Pan-STARRS'!K37</f>
        <v>0.002201454064930722</v>
      </c>
      <c r="S37" s="77"/>
      <c r="T37" s="81">
        <f>'Pan-STARRS'!S37</f>
        <v>14.70695</v>
      </c>
      <c r="U37" s="77">
        <f>'Pan-STARRS'!T37</f>
        <v>0.0036055512754639895</v>
      </c>
      <c r="V37" s="81">
        <f>'Pan-STARRS'!U37</f>
        <v>0.8030999999999988</v>
      </c>
      <c r="W37" s="81">
        <f>'Pan-STARRS'!V37</f>
        <v>0.0036055512754639895</v>
      </c>
      <c r="X37" s="77"/>
      <c r="Y37" s="81">
        <f>'Pan-STARRS'!N37</f>
        <v>0.5404600000000006</v>
      </c>
      <c r="Z37" s="81">
        <f>'Pan-STARRS'!P37</f>
        <v>0.5040000000000004</v>
      </c>
      <c r="AA37" s="77"/>
      <c r="AB37" s="81">
        <f>'Pan-STARRS'!W37</f>
        <v>0.5382800000000018</v>
      </c>
      <c r="AC37" s="81">
        <f>'Pan-STARRS'!Y37</f>
        <v>0.5020000000000016</v>
      </c>
    </row>
    <row r="38" spans="1:29" ht="15">
      <c r="A38" s="2">
        <f>'Pan-STARRS'!A38</f>
        <v>151.8895</v>
      </c>
      <c r="B38" s="77">
        <f>'Pan-STARRS'!B38</f>
        <v>3</v>
      </c>
      <c r="C38" s="77">
        <f>'Pan-STARRS'!C38</f>
        <v>44</v>
      </c>
      <c r="D38" s="80">
        <f>'Pan-STARRS'!D38</f>
        <v>36.96167999999944</v>
      </c>
      <c r="E38" s="77">
        <f>'Pan-STARRS'!E38</f>
        <v>48</v>
      </c>
      <c r="F38" s="77">
        <f>'Pan-STARRS'!F38</f>
        <v>1</v>
      </c>
      <c r="G38" s="79">
        <f>'Pan-STARRS'!G38</f>
        <v>45.15383999999699</v>
      </c>
      <c r="H38" s="77">
        <f>'Henden '!I38</f>
        <v>15.193</v>
      </c>
      <c r="I38" s="77">
        <f>'Henden '!O38</f>
        <v>0.035</v>
      </c>
      <c r="J38" s="77">
        <f>'Henden '!J38</f>
        <v>0.835</v>
      </c>
      <c r="K38" s="77">
        <f>'Henden '!P38</f>
        <v>0.02</v>
      </c>
      <c r="L38" s="77">
        <f>'Henden '!L38</f>
        <v>0.502</v>
      </c>
      <c r="M38" s="77">
        <f>'Henden '!M38</f>
        <v>0.541</v>
      </c>
      <c r="N38" s="77"/>
      <c r="O38" s="77">
        <f>'Pan-STARRS'!H38</f>
        <v>15.18895</v>
      </c>
      <c r="P38" s="77">
        <f>'Pan-STARRS'!I38</f>
        <v>0.0036055512754639895</v>
      </c>
      <c r="Q38" s="81">
        <f>'Pan-STARRS'!J38</f>
        <v>0.8031000000000006</v>
      </c>
      <c r="R38" s="81">
        <f>'Pan-STARRS'!K38</f>
        <v>0.0036055512754639895</v>
      </c>
      <c r="S38" s="77"/>
      <c r="T38" s="81">
        <f>'Pan-STARRS'!S38</f>
        <v>15.19895</v>
      </c>
      <c r="U38" s="77">
        <f>'Pan-STARRS'!T38</f>
        <v>0.004472135954999579</v>
      </c>
      <c r="V38" s="81">
        <f>'Pan-STARRS'!U38</f>
        <v>0.8031000000000006</v>
      </c>
      <c r="W38" s="81">
        <f>'Pan-STARRS'!V38</f>
        <v>0.004472135954999579</v>
      </c>
      <c r="X38" s="77"/>
      <c r="Y38" s="81">
        <f>'Pan-STARRS'!N38</f>
        <v>0.5197500000000004</v>
      </c>
      <c r="Z38" s="81">
        <f>'Pan-STARRS'!P38</f>
        <v>0.4850000000000003</v>
      </c>
      <c r="AA38" s="77"/>
      <c r="AB38" s="81">
        <f>'Pan-STARRS'!W38</f>
        <v>0.5175699999999996</v>
      </c>
      <c r="AC38" s="81">
        <f>'Pan-STARRS'!Y38</f>
        <v>0.48299999999999965</v>
      </c>
    </row>
    <row r="39" spans="1:29" ht="15">
      <c r="A39" s="2">
        <f>'Pan-STARRS'!A39</f>
        <v>156.8423</v>
      </c>
      <c r="B39" s="77">
        <f>'Pan-STARRS'!B39</f>
        <v>3</v>
      </c>
      <c r="C39" s="77">
        <f>'Pan-STARRS'!C39</f>
        <v>44</v>
      </c>
      <c r="D39" s="80">
        <f>'Pan-STARRS'!D39</f>
        <v>47.07170399999971</v>
      </c>
      <c r="E39" s="77">
        <f>'Pan-STARRS'!E39</f>
        <v>47</v>
      </c>
      <c r="F39" s="77">
        <f>'Pan-STARRS'!F39</f>
        <v>59</v>
      </c>
      <c r="G39" s="79">
        <f>'Pan-STARRS'!G39</f>
        <v>42.38159999999955</v>
      </c>
      <c r="H39" s="77">
        <f>'Henden '!I39</f>
        <v>15.761</v>
      </c>
      <c r="I39" s="77">
        <f>'Henden '!O39</f>
        <v>0.029</v>
      </c>
      <c r="J39" s="77">
        <f>'Henden '!J39</f>
        <v>0.781</v>
      </c>
      <c r="K39" s="77">
        <f>'Henden '!P39</f>
        <v>0.05</v>
      </c>
      <c r="L39" s="77">
        <f>'Henden '!L39</f>
        <v>0.538</v>
      </c>
      <c r="M39" s="77">
        <f>'Henden '!M39</f>
        <v>0.527</v>
      </c>
      <c r="N39" s="77"/>
      <c r="O39" s="77">
        <f>'Pan-STARRS'!H39</f>
        <v>15.68423</v>
      </c>
      <c r="P39" s="77">
        <f>'Pan-STARRS'!I39</f>
        <v>0.001414213562373095</v>
      </c>
      <c r="Q39" s="81">
        <f>'Pan-STARRS'!J39</f>
        <v>0.8109400000000014</v>
      </c>
      <c r="R39" s="81">
        <f>'Pan-STARRS'!K39</f>
        <v>0.001414213562373095</v>
      </c>
      <c r="S39" s="77"/>
      <c r="T39" s="81">
        <f>'Pan-STARRS'!S39</f>
        <v>15.69623</v>
      </c>
      <c r="U39" s="77">
        <f>'Pan-STARRS'!T39</f>
        <v>0.005</v>
      </c>
      <c r="V39" s="81">
        <f>'Pan-STARRS'!U39</f>
        <v>0.8109400000000014</v>
      </c>
      <c r="W39" s="81">
        <f>'Pan-STARRS'!V39</f>
        <v>0.005</v>
      </c>
      <c r="X39" s="77"/>
      <c r="Y39" s="81">
        <f>'Pan-STARRS'!N39</f>
        <v>0.5317399999999995</v>
      </c>
      <c r="Z39" s="81">
        <f>'Pan-STARRS'!P39</f>
        <v>0.49599999999999955</v>
      </c>
      <c r="AA39" s="77"/>
      <c r="AB39" s="81">
        <f>'Pan-STARRS'!W39</f>
        <v>0.5371900000000004</v>
      </c>
      <c r="AC39" s="81">
        <f>'Pan-STARRS'!Y39</f>
        <v>0.5010000000000003</v>
      </c>
    </row>
    <row r="40" spans="1:29" ht="15">
      <c r="A40" s="2">
        <f>'Pan-STARRS'!A40</f>
        <v>162.3979</v>
      </c>
      <c r="B40" s="77">
        <f>'Pan-STARRS'!B40</f>
        <v>3</v>
      </c>
      <c r="C40" s="77">
        <f>'Pan-STARRS'!C40</f>
        <v>44</v>
      </c>
      <c r="D40" s="80">
        <f>'Pan-STARRS'!D40</f>
        <v>42.36350400000028</v>
      </c>
      <c r="E40" s="77">
        <f>'Pan-STARRS'!E40</f>
        <v>48</v>
      </c>
      <c r="F40" s="77">
        <f>'Pan-STARRS'!F40</f>
        <v>0</v>
      </c>
      <c r="G40" s="79">
        <f>'Pan-STARRS'!G40</f>
        <v>19.54367999998965</v>
      </c>
      <c r="H40" s="77">
        <f>'Henden '!I40</f>
        <v>16.253</v>
      </c>
      <c r="I40" s="77">
        <f>'Henden '!O40</f>
        <v>0.051</v>
      </c>
      <c r="J40" s="77">
        <f>'Henden '!J40</f>
        <v>0.529</v>
      </c>
      <c r="K40" s="77">
        <f>'Henden '!P40</f>
        <v>0.035</v>
      </c>
      <c r="L40" s="77">
        <f>'Henden '!L40</f>
        <v>0.37</v>
      </c>
      <c r="M40" s="77">
        <f>'Henden '!M40</f>
        <v>0.399</v>
      </c>
      <c r="N40" s="77"/>
      <c r="O40" s="77">
        <f>'Pan-STARRS'!H40</f>
        <v>16.23979</v>
      </c>
      <c r="P40" s="77">
        <f>'Pan-STARRS'!I40</f>
        <v>0.16802678357928535</v>
      </c>
      <c r="Q40" s="81">
        <f>'Pan-STARRS'!J40</f>
        <v>0.5326199999999991</v>
      </c>
      <c r="R40" s="81">
        <f>'Pan-STARRS'!K40</f>
        <v>0.16802678357928535</v>
      </c>
      <c r="S40" s="77"/>
      <c r="T40" s="81">
        <f>'Pan-STARRS'!S40</f>
        <v>16.253659999999996</v>
      </c>
      <c r="U40" s="77">
        <f>'Pan-STARRS'!T40</f>
        <v>0.004472135954999579</v>
      </c>
      <c r="V40" s="81">
        <f>'Pan-STARRS'!U40</f>
        <v>0.5394800000000005</v>
      </c>
      <c r="W40" s="81">
        <f>'Pan-STARRS'!V40</f>
        <v>0.004472135954999579</v>
      </c>
      <c r="X40" s="77"/>
      <c r="Y40" s="81">
        <f>'Pan-STARRS'!N40</f>
        <v>0.34970999999999974</v>
      </c>
      <c r="Z40" s="81">
        <f>'Pan-STARRS'!P40</f>
        <v>0.32899999999999974</v>
      </c>
      <c r="AA40" s="77"/>
      <c r="AB40" s="81">
        <f>'Pan-STARRS'!W40</f>
        <v>0.35733999999999744</v>
      </c>
      <c r="AC40" s="81">
        <f>'Pan-STARRS'!Y40</f>
        <v>0.33599999999999763</v>
      </c>
    </row>
    <row r="41" spans="1:29" ht="15">
      <c r="A41" s="2">
        <f>'Pan-STARRS'!A41</f>
        <v>165.52769999999998</v>
      </c>
      <c r="B41" s="77">
        <f>'Pan-STARRS'!B41</f>
        <v>3</v>
      </c>
      <c r="C41" s="77">
        <f>'Pan-STARRS'!C41</f>
        <v>45</v>
      </c>
      <c r="D41" s="80">
        <f>'Pan-STARRS'!D41</f>
        <v>25.745520000000255</v>
      </c>
      <c r="E41" s="77">
        <f>'Pan-STARRS'!E41</f>
        <v>47</v>
      </c>
      <c r="F41" s="77">
        <f>'Pan-STARRS'!F41</f>
        <v>59</v>
      </c>
      <c r="G41" s="79">
        <f>'Pan-STARRS'!G41</f>
        <v>49.695360000007625</v>
      </c>
      <c r="H41" s="77">
        <f>'Henden '!I41</f>
        <v>16.599</v>
      </c>
      <c r="I41" s="77">
        <f>'Henden '!O41</f>
        <v>0.035</v>
      </c>
      <c r="J41" s="77">
        <f>'Henden '!J41</f>
        <v>0.8</v>
      </c>
      <c r="K41" s="77">
        <f>'Henden '!P41</f>
        <v>0.079</v>
      </c>
      <c r="L41" s="77">
        <f>'Henden '!L41</f>
        <v>0.445</v>
      </c>
      <c r="M41" s="77">
        <f>'Henden '!M41</f>
        <v>0.559</v>
      </c>
      <c r="N41" s="77"/>
      <c r="O41" s="77">
        <f>'Pan-STARRS'!H41</f>
        <v>16.55277</v>
      </c>
      <c r="P41" s="77">
        <f>'Pan-STARRS'!I41</f>
        <v>0.00670820393249937</v>
      </c>
      <c r="Q41" s="81">
        <f>'Pan-STARRS'!J41</f>
        <v>0.8050599999999978</v>
      </c>
      <c r="R41" s="81">
        <f>'Pan-STARRS'!K41</f>
        <v>0.00670820393249937</v>
      </c>
      <c r="S41" s="77"/>
      <c r="T41" s="81">
        <f>'Pan-STARRS'!S41</f>
        <v>16.56149</v>
      </c>
      <c r="U41" s="77">
        <f>'Pan-STARRS'!T41</f>
        <v>0.005</v>
      </c>
      <c r="V41" s="81">
        <f>'Pan-STARRS'!U41</f>
        <v>0.7972200000000021</v>
      </c>
      <c r="W41" s="81">
        <f>'Pan-STARRS'!V41</f>
        <v>0.005</v>
      </c>
      <c r="X41" s="77"/>
      <c r="Y41" s="81">
        <f>'Pan-STARRS'!N41</f>
        <v>0.5143000000000034</v>
      </c>
      <c r="Z41" s="81">
        <f>'Pan-STARRS'!P41</f>
        <v>0.4800000000000031</v>
      </c>
      <c r="AA41" s="77"/>
      <c r="AB41" s="81">
        <f>'Pan-STARRS'!W41</f>
        <v>0.5208399999999999</v>
      </c>
      <c r="AC41" s="81">
        <f>'Pan-STARRS'!Y41</f>
        <v>0.48599999999999977</v>
      </c>
    </row>
    <row r="42" spans="1:29" ht="15">
      <c r="A42" s="2">
        <f>'Pan-STARRS'!A42</f>
        <v>170.7648</v>
      </c>
      <c r="B42" s="77">
        <f>'Pan-STARRS'!B42</f>
        <v>3</v>
      </c>
      <c r="C42" s="77">
        <f>'Pan-STARRS'!C42</f>
        <v>44</v>
      </c>
      <c r="D42" s="80">
        <f>'Pan-STARRS'!D42</f>
        <v>54.95323199999871</v>
      </c>
      <c r="E42" s="77">
        <f>'Pan-STARRS'!E42</f>
        <v>47</v>
      </c>
      <c r="F42" s="77">
        <f>'Pan-STARRS'!F42</f>
        <v>59</v>
      </c>
      <c r="G42" s="79">
        <f>'Pan-STARRS'!G42</f>
        <v>20.648760000006703</v>
      </c>
      <c r="H42" s="77">
        <f>'Henden '!I42</f>
        <v>17.106</v>
      </c>
      <c r="I42" s="77">
        <f>'Henden '!O42</f>
        <v>0.045</v>
      </c>
      <c r="J42" s="77">
        <f>'Henden '!J42</f>
        <v>0.898</v>
      </c>
      <c r="K42" s="77">
        <f>'Henden '!P42</f>
        <v>0.071</v>
      </c>
      <c r="L42" s="77">
        <f>'Henden '!L42</f>
        <v>0.53</v>
      </c>
      <c r="M42" s="77">
        <f>'Henden '!M42</f>
        <v>0.554</v>
      </c>
      <c r="N42" s="77"/>
      <c r="O42" s="77">
        <f>'Pan-STARRS'!H42</f>
        <v>17.07648</v>
      </c>
      <c r="P42" s="77">
        <f>'Pan-STARRS'!I42</f>
        <v>0.00282842712474619</v>
      </c>
      <c r="Q42" s="81">
        <f>'Pan-STARRS'!J42</f>
        <v>0.8354400000000001</v>
      </c>
      <c r="R42" s="81">
        <f>'Pan-STARRS'!K42</f>
        <v>0.00282842712474619</v>
      </c>
      <c r="S42" s="77"/>
      <c r="T42" s="81">
        <f>'Pan-STARRS'!S42</f>
        <v>17.082019999999996</v>
      </c>
      <c r="U42" s="77">
        <f>'Pan-STARRS'!T42</f>
        <v>0.006403124237432849</v>
      </c>
      <c r="V42" s="81">
        <f>'Pan-STARRS'!U42</f>
        <v>0.8295599999999999</v>
      </c>
      <c r="W42" s="81">
        <f>'Pan-STARRS'!V42</f>
        <v>0.006403124237432849</v>
      </c>
      <c r="X42" s="77"/>
      <c r="Y42" s="81">
        <f>'Pan-STARRS'!N42</f>
        <v>0.5600800000000012</v>
      </c>
      <c r="Z42" s="81">
        <f>'Pan-STARRS'!P42</f>
        <v>0.5220000000000011</v>
      </c>
      <c r="AA42" s="77"/>
      <c r="AB42" s="81">
        <f>'Pan-STARRS'!W42</f>
        <v>0.5568100000000011</v>
      </c>
      <c r="AC42" s="81">
        <f>'Pan-STARRS'!Y42</f>
        <v>0.519000000000001</v>
      </c>
    </row>
    <row r="43" spans="1:29" ht="15">
      <c r="A43" s="2">
        <f>'Pan-STARRS'!A43</f>
        <v>148.7879</v>
      </c>
      <c r="B43" s="87">
        <f>'Pan-STARRS'!B43</f>
        <v>6</v>
      </c>
      <c r="C43" s="87">
        <f>'Pan-STARRS'!C43</f>
        <v>4</v>
      </c>
      <c r="D43" s="89">
        <f>'Pan-STARRS'!D43</f>
        <v>9.268848000000535</v>
      </c>
      <c r="E43" s="87">
        <f>'Pan-STARRS'!E43</f>
        <v>8</v>
      </c>
      <c r="F43" s="87">
        <f>'Pan-STARRS'!F43</f>
        <v>11</v>
      </c>
      <c r="G43" s="88">
        <f>'Pan-STARRS'!G43</f>
        <v>18.483720000001302</v>
      </c>
      <c r="H43" s="87">
        <f>'Henden '!I43</f>
        <v>14.914</v>
      </c>
      <c r="I43" s="87">
        <f>'Henden '!O43</f>
        <v>0.017</v>
      </c>
      <c r="J43" s="87">
        <f>'Henden '!J43</f>
        <v>0.624</v>
      </c>
      <c r="K43" s="87">
        <f>'Henden '!P43</f>
        <v>0.021</v>
      </c>
      <c r="L43" s="87">
        <f>'Henden '!L43</f>
        <v>0.385</v>
      </c>
      <c r="M43" s="87">
        <f>'Henden '!M43</f>
        <v>0.391</v>
      </c>
      <c r="N43" s="87"/>
      <c r="O43" s="87">
        <f>'Pan-STARRS'!H43</f>
        <v>14.87879</v>
      </c>
      <c r="P43" s="87">
        <f>'Pan-STARRS'!I43</f>
        <v>0.00412310562561766</v>
      </c>
      <c r="Q43" s="90">
        <f>'Pan-STARRS'!J43</f>
        <v>0.6306199999999987</v>
      </c>
      <c r="R43" s="90">
        <f>'Pan-STARRS'!K43</f>
        <v>0.00412310562561766</v>
      </c>
      <c r="S43" s="87"/>
      <c r="T43" s="90">
        <f>'Pan-STARRS'!S43</f>
        <v>14.89192</v>
      </c>
      <c r="U43" s="87">
        <f>'Pan-STARRS'!T43</f>
        <v>0.012041594578792296</v>
      </c>
      <c r="V43" s="90">
        <f>'Pan-STARRS'!U43</f>
        <v>0.6237599999999991</v>
      </c>
      <c r="W43" s="90">
        <f>'Pan-STARRS'!V43</f>
        <v>0.012041594578792296</v>
      </c>
      <c r="X43" s="87"/>
      <c r="Y43" s="90">
        <f>'Pan-STARRS'!N43</f>
        <v>0.38895000000000124</v>
      </c>
      <c r="Z43" s="90">
        <f>'Pan-STARRS'!P43</f>
        <v>0.3650000000000011</v>
      </c>
      <c r="AA43" s="87"/>
      <c r="AB43" s="90">
        <f>'Pan-STARRS'!W43</f>
        <v>0.3944000000000002</v>
      </c>
      <c r="AC43" s="90">
        <f>'Pan-STARRS'!Y43</f>
        <v>0.3700000000000001</v>
      </c>
    </row>
    <row r="44" spans="1:29" ht="15">
      <c r="A44" s="2">
        <f>'Pan-STARRS'!A44</f>
        <v>153.6561</v>
      </c>
      <c r="B44" s="87">
        <f>'Pan-STARRS'!B44</f>
        <v>6</v>
      </c>
      <c r="C44" s="87">
        <f>'Pan-STARRS'!C44</f>
        <v>3</v>
      </c>
      <c r="D44" s="89">
        <f>'Pan-STARRS'!D44</f>
        <v>42.508488000000064</v>
      </c>
      <c r="E44" s="87">
        <f>'Pan-STARRS'!E44</f>
        <v>8</v>
      </c>
      <c r="F44" s="87">
        <f>'Pan-STARRS'!F44</f>
        <v>11</v>
      </c>
      <c r="G44" s="88">
        <f>'Pan-STARRS'!G44</f>
        <v>40.27775999999951</v>
      </c>
      <c r="H44" s="87">
        <f>'Henden '!I44</f>
        <v>15.401</v>
      </c>
      <c r="I44" s="87">
        <f>'Henden '!O44</f>
        <v>0.017</v>
      </c>
      <c r="J44" s="87">
        <f>'Henden '!J44</f>
        <v>0.64</v>
      </c>
      <c r="K44" s="87">
        <f>'Henden '!P44</f>
        <v>0.02</v>
      </c>
      <c r="L44" s="87">
        <f>'Henden '!L44</f>
        <v>0.396</v>
      </c>
      <c r="M44" s="87">
        <f>'Henden '!M44</f>
        <v>0.408</v>
      </c>
      <c r="N44" s="87"/>
      <c r="O44" s="87">
        <f>'Pan-STARRS'!H44</f>
        <v>15.36561</v>
      </c>
      <c r="P44" s="87">
        <f>'Pan-STARRS'!I44</f>
        <v>0.005</v>
      </c>
      <c r="Q44" s="90">
        <f>'Pan-STARRS'!J44</f>
        <v>0.6325800000000011</v>
      </c>
      <c r="R44" s="90">
        <f>'Pan-STARRS'!K44</f>
        <v>0.005</v>
      </c>
      <c r="S44" s="87"/>
      <c r="T44" s="90">
        <f>'Pan-STARRS'!S44</f>
        <v>15.37307</v>
      </c>
      <c r="U44" s="87">
        <f>'Pan-STARRS'!T44</f>
        <v>0.004242640687119285</v>
      </c>
      <c r="V44" s="90">
        <f>'Pan-STARRS'!U44</f>
        <v>0.6384599999999996</v>
      </c>
      <c r="W44" s="90">
        <f>'Pan-STARRS'!V44</f>
        <v>0.004242640687119285</v>
      </c>
      <c r="X44" s="87"/>
      <c r="Y44" s="90">
        <f>'Pan-STARRS'!N44</f>
        <v>0.4085700000000001</v>
      </c>
      <c r="Z44" s="90">
        <f>'Pan-STARRS'!P44</f>
        <v>0.383</v>
      </c>
      <c r="AA44" s="87"/>
      <c r="AB44" s="90">
        <f>'Pan-STARRS'!W44</f>
        <v>0.39658000000000093</v>
      </c>
      <c r="AC44" s="90">
        <f>'Pan-STARRS'!Y44</f>
        <v>0.3720000000000008</v>
      </c>
    </row>
    <row r="45" spans="1:29" ht="15">
      <c r="A45" s="2">
        <f>'Pan-STARRS'!A45</f>
        <v>159.85829999999999</v>
      </c>
      <c r="B45" s="87">
        <f>'Pan-STARRS'!B45</f>
        <v>6</v>
      </c>
      <c r="C45" s="87">
        <f>'Pan-STARRS'!C45</f>
        <v>3</v>
      </c>
      <c r="D45" s="89">
        <f>'Pan-STARRS'!D45</f>
        <v>43.9617840000001</v>
      </c>
      <c r="E45" s="87">
        <f>'Pan-STARRS'!E45</f>
        <v>8</v>
      </c>
      <c r="F45" s="87">
        <f>'Pan-STARRS'!F45</f>
        <v>10</v>
      </c>
      <c r="G45" s="88">
        <f>'Pan-STARRS'!G45</f>
        <v>11.020439999999388</v>
      </c>
      <c r="H45" s="87">
        <f>'Henden '!I45</f>
        <v>16.067</v>
      </c>
      <c r="I45" s="87">
        <f>'Henden '!O45</f>
        <v>0.025</v>
      </c>
      <c r="J45" s="87">
        <f>'Henden '!J45</f>
        <v>1.179</v>
      </c>
      <c r="K45" s="87">
        <f>'Henden '!P45</f>
        <v>0.034</v>
      </c>
      <c r="L45" s="87">
        <f>'Henden '!L45</f>
        <v>0.679</v>
      </c>
      <c r="M45" s="87">
        <f>'Henden '!M45</f>
        <v>0.628</v>
      </c>
      <c r="N45" s="87"/>
      <c r="O45" s="87">
        <f>'Pan-STARRS'!H45</f>
        <v>15.98583</v>
      </c>
      <c r="P45" s="87">
        <f>'Pan-STARRS'!I45</f>
        <v>0.0036055512754639895</v>
      </c>
      <c r="Q45" s="90">
        <f>'Pan-STARRS'!J45</f>
        <v>1.0657399999999995</v>
      </c>
      <c r="R45" s="90">
        <f>'Pan-STARRS'!K45</f>
        <v>0.0036055512754639895</v>
      </c>
      <c r="S45" s="87"/>
      <c r="T45" s="90">
        <f>'Pan-STARRS'!S45</f>
        <v>15.991829999999998</v>
      </c>
      <c r="U45" s="87">
        <f>'Pan-STARRS'!T45</f>
        <v>0.00282842712474619</v>
      </c>
      <c r="V45" s="90">
        <f>'Pan-STARRS'!U45</f>
        <v>1.0657399999999995</v>
      </c>
      <c r="W45" s="90">
        <f>'Pan-STARRS'!V45</f>
        <v>0.00282842712474619</v>
      </c>
      <c r="X45" s="87"/>
      <c r="Y45" s="90">
        <f>'Pan-STARRS'!N45</f>
        <v>0.66036</v>
      </c>
      <c r="Z45" s="90">
        <f>'Pan-STARRS'!P45</f>
        <v>0.6139999999999999</v>
      </c>
      <c r="AA45" s="87"/>
      <c r="AB45" s="90">
        <f>'Pan-STARRS'!W45</f>
        <v>0.64619</v>
      </c>
      <c r="AC45" s="90">
        <f>'Pan-STARRS'!Y45</f>
        <v>0.601</v>
      </c>
    </row>
    <row r="46" spans="1:29" ht="15">
      <c r="A46" s="2">
        <f>'Pan-STARRS'!A46</f>
        <v>164.6822</v>
      </c>
      <c r="B46" s="87">
        <f>'Pan-STARRS'!B46</f>
        <v>6</v>
      </c>
      <c r="C46" s="87">
        <f>'Pan-STARRS'!C46</f>
        <v>3</v>
      </c>
      <c r="D46" s="89">
        <f>'Pan-STARRS'!D46</f>
        <v>34.65868799999796</v>
      </c>
      <c r="E46" s="87">
        <f>'Pan-STARRS'!E46</f>
        <v>8</v>
      </c>
      <c r="F46" s="87">
        <f>'Pan-STARRS'!F46</f>
        <v>10</v>
      </c>
      <c r="G46" s="88">
        <f>'Pan-STARRS'!G46</f>
        <v>59.9390400000026</v>
      </c>
      <c r="H46" s="87">
        <f>'Henden '!I46</f>
        <v>16.503</v>
      </c>
      <c r="I46" s="87">
        <f>'Henden '!O46</f>
        <v>0.045</v>
      </c>
      <c r="J46" s="87">
        <f>'Henden '!J46</f>
        <v>0.737</v>
      </c>
      <c r="K46" s="87">
        <f>'Henden '!P46</f>
        <v>0.046</v>
      </c>
      <c r="L46" s="87">
        <f>'Henden '!L46</f>
        <v>0.461</v>
      </c>
      <c r="M46" s="87">
        <f>'Henden '!M46</f>
        <v>0.46</v>
      </c>
      <c r="N46" s="87"/>
      <c r="O46" s="87">
        <f>'Pan-STARRS'!H46</f>
        <v>16.46822</v>
      </c>
      <c r="P46" s="87">
        <f>'Pan-STARRS'!I46</f>
        <v>0.005385164807134504</v>
      </c>
      <c r="Q46" s="90">
        <f>'Pan-STARRS'!J46</f>
        <v>0.751159999999998</v>
      </c>
      <c r="R46" s="90">
        <f>'Pan-STARRS'!K46</f>
        <v>0.005385164807134504</v>
      </c>
      <c r="S46" s="87"/>
      <c r="T46" s="90">
        <f>'Pan-STARRS'!S46</f>
        <v>16.470119999999998</v>
      </c>
      <c r="U46" s="87">
        <f>'Pan-STARRS'!T46</f>
        <v>0.005</v>
      </c>
      <c r="V46" s="90">
        <f>'Pan-STARRS'!U46</f>
        <v>0.74136</v>
      </c>
      <c r="W46" s="90">
        <f>'Pan-STARRS'!V46</f>
        <v>0.005</v>
      </c>
      <c r="X46" s="87"/>
      <c r="Y46" s="90">
        <f>'Pan-STARRS'!N46</f>
        <v>0.4554400000000012</v>
      </c>
      <c r="Z46" s="90">
        <f>'Pan-STARRS'!P46</f>
        <v>0.42600000000000104</v>
      </c>
      <c r="AA46" s="87"/>
      <c r="AB46" s="90">
        <f>'Pan-STARRS'!W46</f>
        <v>0.45652999999999866</v>
      </c>
      <c r="AC46" s="90">
        <f>'Pan-STARRS'!Y46</f>
        <v>0.4269999999999987</v>
      </c>
    </row>
    <row r="47" spans="1:29" ht="15">
      <c r="A47" s="2">
        <f>'Pan-STARRS'!A47</f>
        <v>168.2499</v>
      </c>
      <c r="B47" s="87">
        <f>'Pan-STARRS'!B47</f>
        <v>6</v>
      </c>
      <c r="C47" s="87">
        <f>'Pan-STARRS'!C47</f>
        <v>3</v>
      </c>
      <c r="D47" s="89">
        <f>'Pan-STARRS'!D47</f>
        <v>39.51350399999895</v>
      </c>
      <c r="E47" s="87">
        <f>'Pan-STARRS'!E47</f>
        <v>8</v>
      </c>
      <c r="F47" s="87">
        <f>'Pan-STARRS'!F47</f>
        <v>10</v>
      </c>
      <c r="G47" s="88">
        <f>'Pan-STARRS'!G47</f>
        <v>35.21459999999767</v>
      </c>
      <c r="H47" s="87">
        <f>'Henden '!I47</f>
        <v>16.858</v>
      </c>
      <c r="I47" s="87">
        <f>'Henden '!O47</f>
        <v>0.053</v>
      </c>
      <c r="J47" s="87">
        <f>'Henden '!J47</f>
        <v>0.723</v>
      </c>
      <c r="K47" s="87">
        <f>'Henden '!P47</f>
        <v>0.05</v>
      </c>
      <c r="L47" s="87">
        <f>'Henden '!L47</f>
        <v>0.479</v>
      </c>
      <c r="M47" s="87">
        <f>'Henden '!M47</f>
        <v>0.497</v>
      </c>
      <c r="N47" s="87"/>
      <c r="O47" s="87">
        <f>'Pan-STARRS'!H47</f>
        <v>16.82499</v>
      </c>
      <c r="P47" s="87">
        <f>'Pan-STARRS'!I47</f>
        <v>0.009219544457292887</v>
      </c>
      <c r="Q47" s="90">
        <f>'Pan-STARRS'!J47</f>
        <v>0.7482199999999979</v>
      </c>
      <c r="R47" s="90">
        <f>'Pan-STARRS'!K47</f>
        <v>0.009219544457292887</v>
      </c>
      <c r="S47" s="87"/>
      <c r="T47" s="90">
        <f>'Pan-STARRS'!S47</f>
        <v>16.83617</v>
      </c>
      <c r="U47" s="87">
        <f>'Pan-STARRS'!T47</f>
        <v>0.008544003745317531</v>
      </c>
      <c r="V47" s="90">
        <f>'Pan-STARRS'!U47</f>
        <v>0.746259999999999</v>
      </c>
      <c r="W47" s="90">
        <f>'Pan-STARRS'!V47</f>
        <v>0.008544003745317531</v>
      </c>
      <c r="X47" s="87"/>
      <c r="Y47" s="90">
        <f>'Pan-STARRS'!N47</f>
        <v>0.48160000000000214</v>
      </c>
      <c r="Z47" s="90">
        <f>'Pan-STARRS'!P47</f>
        <v>0.45000000000000195</v>
      </c>
      <c r="AA47" s="87"/>
      <c r="AB47" s="90">
        <f>'Pan-STARRS'!W47</f>
        <v>0.4794199999999995</v>
      </c>
      <c r="AC47" s="90">
        <f>'Pan-STARRS'!Y47</f>
        <v>0.4479999999999995</v>
      </c>
    </row>
    <row r="48" spans="1:29" ht="15">
      <c r="A48" s="2">
        <f>'Pan-STARRS'!A48</f>
        <v>169.96620000000001</v>
      </c>
      <c r="B48" s="87">
        <f>'Pan-STARRS'!B48</f>
        <v>6</v>
      </c>
      <c r="C48" s="87">
        <f>'Pan-STARRS'!C48</f>
        <v>3</v>
      </c>
      <c r="D48" s="89">
        <f>'Pan-STARRS'!D48</f>
        <v>39.361175999999595</v>
      </c>
      <c r="E48" s="87">
        <f>'Pan-STARRS'!E48</f>
        <v>8</v>
      </c>
      <c r="F48" s="87">
        <f>'Pan-STARRS'!F48</f>
        <v>10</v>
      </c>
      <c r="G48" s="88">
        <f>'Pan-STARRS'!G48</f>
        <v>7.2048000000009775</v>
      </c>
      <c r="H48" s="87">
        <f>'Henden '!I48</f>
        <v>17.029</v>
      </c>
      <c r="I48" s="87">
        <f>'Henden '!O48</f>
        <v>0.07</v>
      </c>
      <c r="J48" s="87">
        <f>'Henden '!J48</f>
        <v>1.16</v>
      </c>
      <c r="K48" s="87">
        <f>'Henden '!P48</f>
        <v>0.086</v>
      </c>
      <c r="L48" s="87">
        <f>'Henden '!L48</f>
        <v>0.669</v>
      </c>
      <c r="M48" s="87">
        <f>'Henden '!M48</f>
        <v>0.668</v>
      </c>
      <c r="N48" s="87"/>
      <c r="O48" s="87">
        <f>'Pan-STARRS'!H48</f>
        <v>16.99662</v>
      </c>
      <c r="P48" s="87">
        <f>'Pan-STARRS'!I48</f>
        <v>0.06549045732013177</v>
      </c>
      <c r="Q48" s="90">
        <f>'Pan-STARRS'!J48</f>
        <v>1.0843600000000013</v>
      </c>
      <c r="R48" s="90">
        <f>'Pan-STARRS'!K48</f>
        <v>0.06549045732013177</v>
      </c>
      <c r="S48" s="87"/>
      <c r="T48" s="90">
        <f>'Pan-STARRS'!S48</f>
        <v>16.99147</v>
      </c>
      <c r="U48" s="87">
        <f>'Pan-STARRS'!T48</f>
        <v>0.00565685424949238</v>
      </c>
      <c r="V48" s="90">
        <f>'Pan-STARRS'!U48</f>
        <v>1.069660000000001</v>
      </c>
      <c r="W48" s="90">
        <f>'Pan-STARRS'!V48</f>
        <v>0.00565685424949238</v>
      </c>
      <c r="X48" s="87"/>
      <c r="Y48" s="90">
        <f>'Pan-STARRS'!N48</f>
        <v>0.6647200000000014</v>
      </c>
      <c r="Z48" s="90">
        <f>'Pan-STARRS'!P48</f>
        <v>0.6180000000000012</v>
      </c>
      <c r="AA48" s="87"/>
      <c r="AB48" s="90">
        <f>'Pan-STARRS'!W48</f>
        <v>0.6581800000000011</v>
      </c>
      <c r="AC48" s="90">
        <f>'Pan-STARRS'!Y48</f>
        <v>0.612000000000001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7">
      <selection activeCell="A13" sqref="A13"/>
    </sheetView>
  </sheetViews>
  <sheetFormatPr defaultColWidth="9.140625" defaultRowHeight="15"/>
  <cols>
    <col min="1" max="1" width="9.140625" style="50" customWidth="1"/>
    <col min="3" max="9" width="9.140625" style="31" customWidth="1"/>
  </cols>
  <sheetData>
    <row r="1" spans="1:9" ht="60">
      <c r="A1" s="26" t="s">
        <v>100</v>
      </c>
      <c r="B1" s="26" t="s">
        <v>47</v>
      </c>
      <c r="C1" s="26" t="s">
        <v>48</v>
      </c>
      <c r="D1" s="26" t="s">
        <v>49</v>
      </c>
      <c r="E1" s="26" t="s">
        <v>50</v>
      </c>
      <c r="F1" s="26" t="s">
        <v>74</v>
      </c>
      <c r="G1" s="26" t="s">
        <v>75</v>
      </c>
      <c r="H1" s="26" t="s">
        <v>76</v>
      </c>
      <c r="I1" s="26" t="s">
        <v>77</v>
      </c>
    </row>
    <row r="2" spans="1:9" ht="15">
      <c r="A2" s="55">
        <f>'Pan-STARRS'!A2</f>
        <v>152.0943</v>
      </c>
      <c r="B2" s="31">
        <f>Process!H2-Process!O2</f>
        <v>0.027569999999998984</v>
      </c>
      <c r="C2" s="31">
        <f>Process!H2-Process!T2</f>
        <v>0.018520000000000536</v>
      </c>
      <c r="D2" s="31">
        <f>Process!J2-Process!Q2</f>
        <v>0.04846000000000039</v>
      </c>
      <c r="E2" s="31">
        <f>Process!J2-Process!V2</f>
        <v>0.043560000000001375</v>
      </c>
      <c r="F2" s="39" t="s">
        <v>0</v>
      </c>
      <c r="G2" s="39" t="s">
        <v>0</v>
      </c>
      <c r="H2" s="39" t="s">
        <v>0</v>
      </c>
      <c r="I2" s="39" t="s">
        <v>0</v>
      </c>
    </row>
    <row r="3" spans="1:9" ht="15">
      <c r="A3" s="71">
        <f>'Pan-STARRS'!A3</f>
        <v>155.9577</v>
      </c>
      <c r="B3" s="31">
        <f>Process!H3-Process!O3</f>
        <v>0.026229999999999976</v>
      </c>
      <c r="C3" s="31">
        <f>Process!H3-Process!T3</f>
        <v>0.015610000000000568</v>
      </c>
      <c r="D3" s="31">
        <f>Process!J3-Process!Q3</f>
        <v>0.04594000000000009</v>
      </c>
      <c r="E3" s="31">
        <f>Process!J3-Process!V3</f>
        <v>0.06358000000000075</v>
      </c>
      <c r="F3" s="39" t="s">
        <v>0</v>
      </c>
      <c r="G3" s="39" t="s">
        <v>0</v>
      </c>
      <c r="H3" s="39" t="s">
        <v>0</v>
      </c>
      <c r="I3" s="39" t="s">
        <v>0</v>
      </c>
    </row>
    <row r="4" spans="1:9" ht="15">
      <c r="A4" s="71">
        <f>'Pan-STARRS'!A4</f>
        <v>159.97539999999998</v>
      </c>
      <c r="B4" s="31">
        <f>Process!H4-Process!O4</f>
        <v>0.025460000000000704</v>
      </c>
      <c r="C4" s="31">
        <f>Process!H4-Process!T4</f>
        <v>0.0040700000000022385</v>
      </c>
      <c r="D4" s="31">
        <f>Process!J4-Process!Q4</f>
        <v>0.04888000000000026</v>
      </c>
      <c r="E4" s="31">
        <f>Process!J4-Process!V4</f>
        <v>0.06946000000000097</v>
      </c>
      <c r="F4" s="39" t="s">
        <v>0</v>
      </c>
      <c r="G4" s="39" t="s">
        <v>0</v>
      </c>
      <c r="H4" s="39" t="s">
        <v>0</v>
      </c>
      <c r="I4" s="39" t="s">
        <v>0</v>
      </c>
    </row>
    <row r="5" spans="1:9" ht="15">
      <c r="A5" s="71">
        <f>'Pan-STARRS'!A5</f>
        <v>166.06449999999998</v>
      </c>
      <c r="B5" s="31">
        <f>Process!H5-Process!O5</f>
        <v>0.0455500000000022</v>
      </c>
      <c r="C5" s="31">
        <f>Process!H5-Process!T5</f>
        <v>0.06318000000000268</v>
      </c>
      <c r="D5" s="31">
        <f>Process!J5-Process!Q5</f>
        <v>0.0018999999999984585</v>
      </c>
      <c r="E5" s="31">
        <f>Process!J5-Process!V5</f>
        <v>0.04403999999999764</v>
      </c>
      <c r="F5" s="39" t="s">
        <v>0</v>
      </c>
      <c r="G5" s="39" t="s">
        <v>0</v>
      </c>
      <c r="H5" s="39" t="s">
        <v>0</v>
      </c>
      <c r="I5" s="39" t="s">
        <v>0</v>
      </c>
    </row>
    <row r="6" spans="1:9" ht="15">
      <c r="A6" s="71">
        <f>'Pan-STARRS'!A6</f>
        <v>172.53439999999998</v>
      </c>
      <c r="B6" s="31">
        <f>Process!H6-Process!O6</f>
        <v>0.030560000000001253</v>
      </c>
      <c r="C6" s="31">
        <f>Process!H6-Process!T6</f>
        <v>0.026509999999998257</v>
      </c>
      <c r="D6" s="31">
        <f>Process!J6-Process!Q6</f>
        <v>0.01268000000000169</v>
      </c>
      <c r="E6" s="31">
        <f>Process!J6-Process!V6</f>
        <v>0.007779999999999232</v>
      </c>
      <c r="F6" s="39" t="s">
        <v>0</v>
      </c>
      <c r="G6" s="39" t="s">
        <v>0</v>
      </c>
      <c r="H6" s="39" t="s">
        <v>0</v>
      </c>
      <c r="I6" s="39" t="s">
        <v>0</v>
      </c>
    </row>
    <row r="7" spans="1:9" ht="15">
      <c r="A7" s="71">
        <f>'Pan-STARRS'!A7</f>
        <v>180.99189999999996</v>
      </c>
      <c r="B7" s="31">
        <f>Process!H7-Process!O7</f>
        <v>0.03181000000000367</v>
      </c>
      <c r="C7" s="31">
        <f>Process!H7-Process!T7</f>
        <v>0.02142000000000266</v>
      </c>
      <c r="D7" s="31">
        <f>Process!J7-Process!Q7</f>
        <v>-0.0028199999999996006</v>
      </c>
      <c r="E7" s="31">
        <f>Process!J7-Process!V7</f>
        <v>0.01776000000000122</v>
      </c>
      <c r="F7" s="39" t="s">
        <v>0</v>
      </c>
      <c r="G7" s="39" t="s">
        <v>0</v>
      </c>
      <c r="H7" s="39" t="s">
        <v>0</v>
      </c>
      <c r="I7" s="39" t="s">
        <v>0</v>
      </c>
    </row>
    <row r="8" spans="1:9" ht="15">
      <c r="A8" s="71">
        <f>'Pan-STARRS'!A8</f>
        <v>184.57849999999996</v>
      </c>
      <c r="B8" s="31">
        <f>Process!H8-Process!O8</f>
        <v>0.021150000000002223</v>
      </c>
      <c r="C8" s="31">
        <f>Process!H8-Process!T8</f>
        <v>0.017150000000000887</v>
      </c>
      <c r="D8" s="31">
        <f>Process!J8-Process!Q8</f>
        <v>-0.011300000000001531</v>
      </c>
      <c r="E8" s="31">
        <f>Process!J8-Process!V8</f>
        <v>-0.011300000000001531</v>
      </c>
      <c r="F8" s="39" t="s">
        <v>0</v>
      </c>
      <c r="G8" s="39" t="s">
        <v>0</v>
      </c>
      <c r="H8" s="39" t="s">
        <v>0</v>
      </c>
      <c r="I8" s="39" t="s">
        <v>0</v>
      </c>
    </row>
    <row r="9" spans="1:9" ht="15">
      <c r="A9" s="71">
        <f>'Pan-STARRS'!A9</f>
        <v>146.1298</v>
      </c>
      <c r="B9" s="31">
        <f>Process!H9-Process!O9</f>
        <v>0.04501999999999917</v>
      </c>
      <c r="C9" s="31">
        <f>Process!H9-Process!T9</f>
        <v>0.03574000000000055</v>
      </c>
      <c r="D9" s="31">
        <f>Process!J9-Process!Q9</f>
        <v>0.024559999999998916</v>
      </c>
      <c r="E9" s="31">
        <f>Process!J9-Process!V9</f>
        <v>0.016719999999999846</v>
      </c>
      <c r="F9" s="31">
        <f>Process!L9-Process!Y9</f>
        <v>-0.03728999999999871</v>
      </c>
      <c r="G9" s="31">
        <f>'Henden '!M9-'Pan-STARRS'!W9</f>
        <v>-0.029739999999999545</v>
      </c>
      <c r="H9" s="31">
        <f>'Henden '!M9-'Pan-STARRS'!P9</f>
        <v>0.011000000000001231</v>
      </c>
      <c r="I9" s="31">
        <f>'Henden '!M9-'Pan-STARRS'!Y9</f>
        <v>0.006000000000000449</v>
      </c>
    </row>
    <row r="10" spans="1:9" ht="15">
      <c r="A10" s="71">
        <f>'Pan-STARRS'!A10</f>
        <v>150.8653</v>
      </c>
      <c r="B10" s="31">
        <f>Process!H10-Process!O10</f>
        <v>0.04747000000000057</v>
      </c>
      <c r="C10" s="31">
        <f>Process!H10-Process!T10</f>
        <v>0.036880000000000024</v>
      </c>
      <c r="D10" s="31">
        <f>Process!J10-Process!Q10</f>
        <v>0.011659999999999116</v>
      </c>
      <c r="E10" s="31">
        <f>Process!J10-Process!V10</f>
        <v>0.012640000000000318</v>
      </c>
      <c r="F10" s="31">
        <f>Process!L10-Process!Y10</f>
        <v>-0.029340000000000588</v>
      </c>
      <c r="G10" s="31">
        <f>'Henden '!M10-'Pan-STARRS'!W10</f>
        <v>-0.040980000000001016</v>
      </c>
      <c r="H10" s="31">
        <f>'Henden '!M10-'Pan-STARRS'!P10</f>
        <v>-0.006000000000000449</v>
      </c>
      <c r="I10" s="31">
        <f>'Henden '!M10-'Pan-STARRS'!Y10</f>
        <v>-0.00200000000000089</v>
      </c>
    </row>
    <row r="11" spans="1:9" ht="15">
      <c r="A11" s="71">
        <f>'Pan-STARRS'!A11</f>
        <v>156.9992</v>
      </c>
      <c r="B11" s="31">
        <f>Process!H11-Process!O11</f>
        <v>0.03707999999999956</v>
      </c>
      <c r="C11" s="31">
        <f>Process!H11-Process!T11</f>
        <v>0.02721000000000018</v>
      </c>
      <c r="D11" s="31">
        <f>Process!J11-Process!Q11</f>
        <v>0.008239999999999581</v>
      </c>
      <c r="E11" s="31">
        <f>Process!J11-Process!V11</f>
        <v>0.0013799999999999368</v>
      </c>
      <c r="F11" s="31">
        <f>Process!L11-Process!Y11</f>
        <v>-0.018349999999999866</v>
      </c>
      <c r="G11" s="31">
        <f>'Henden '!M11-'Pan-STARRS'!W11</f>
        <v>0.003469999999999418</v>
      </c>
      <c r="H11" s="31">
        <f>'Henden '!M11-'Pan-STARRS'!P11</f>
        <v>0.0350000000000002</v>
      </c>
      <c r="I11" s="31">
        <f>'Henden '!M11-'Pan-STARRS'!Y11</f>
        <v>0.03299999999999953</v>
      </c>
    </row>
    <row r="12" spans="1:9" ht="15">
      <c r="A12" s="71">
        <f>'Pan-STARRS'!A12</f>
        <v>160.762</v>
      </c>
      <c r="B12" s="31">
        <f>Process!H12-Process!O12</f>
        <v>0.048799999999999955</v>
      </c>
      <c r="C12" s="31">
        <f>Process!H12-Process!T12</f>
        <v>0.04490000000000194</v>
      </c>
      <c r="D12" s="31">
        <f>Process!J12-Process!Q12</f>
        <v>0.026399999999999757</v>
      </c>
      <c r="E12" s="31">
        <f>Process!J12-Process!V12</f>
        <v>0.03619999999999779</v>
      </c>
      <c r="F12" s="31">
        <f>Process!L12-Process!Y12</f>
        <v>-0.01561999999999919</v>
      </c>
      <c r="G12" s="31">
        <f>'Henden '!M12-'Pan-STARRS'!W12</f>
        <v>-0.01461999999999919</v>
      </c>
      <c r="H12" s="31">
        <f>'Henden '!M12-'Pan-STARRS'!P12</f>
        <v>0.033000000000000806</v>
      </c>
      <c r="I12" s="31">
        <f>'Henden '!M12-'Pan-STARRS'!Y12</f>
        <v>0.033000000000000806</v>
      </c>
    </row>
    <row r="13" spans="1:9" ht="15">
      <c r="A13" s="71">
        <f>'Pan-STARRS'!A13</f>
        <v>168.7631</v>
      </c>
      <c r="B13" s="31">
        <f>Process!H13-Process!O13</f>
        <v>0.01969000000000065</v>
      </c>
      <c r="C13" s="31">
        <f>Process!H13-Process!T13</f>
        <v>0.01874000000000109</v>
      </c>
      <c r="D13" s="31">
        <f>Process!J13-Process!Q13</f>
        <v>0.04581999999999964</v>
      </c>
      <c r="E13" s="31">
        <f>Process!J13-Process!V13</f>
        <v>0.0507200000000021</v>
      </c>
      <c r="F13" s="31">
        <f>Process!L13-Process!Y13</f>
        <v>-0.012020000000000142</v>
      </c>
      <c r="G13" s="31">
        <f>'Henden '!M13-'Pan-STARRS'!W13</f>
        <v>-0.0263000000000011</v>
      </c>
      <c r="H13" s="31">
        <f>'Henden '!M13-'Pan-STARRS'!P13</f>
        <v>0.008999999999999897</v>
      </c>
      <c r="I13" s="31">
        <f>'Henden '!M13-'Pan-STARRS'!Y13</f>
        <v>0.016999999999999016</v>
      </c>
    </row>
    <row r="14" spans="1:9" ht="15">
      <c r="A14" s="71">
        <f>'Pan-STARRS'!A14</f>
        <v>174.97739999999996</v>
      </c>
      <c r="B14" s="31">
        <f>Process!H14-Process!O14</f>
        <v>0.04426000000000485</v>
      </c>
      <c r="C14" s="31">
        <f>Process!H14-Process!T14</f>
        <v>0.03490000000000393</v>
      </c>
      <c r="D14" s="31">
        <f>Process!J14-Process!Q14</f>
        <v>0.029280000000001305</v>
      </c>
      <c r="E14" s="31">
        <f>Process!J14-Process!V14</f>
        <v>0.03319999999999912</v>
      </c>
      <c r="F14" s="31">
        <f>Process!L14-Process!Y14</f>
        <v>-0.0031299999999993</v>
      </c>
      <c r="G14" s="31">
        <f>'Henden '!M14-'Pan-STARRS'!W14</f>
        <v>-0.06966999999999945</v>
      </c>
      <c r="H14" s="31">
        <f>'Henden '!M14-'Pan-STARRS'!P14</f>
        <v>-0.02099999999999924</v>
      </c>
      <c r="I14" s="31">
        <f>'Henden '!M14-'Pan-STARRS'!Y14</f>
        <v>-0.02699999999999947</v>
      </c>
    </row>
    <row r="15" spans="1:9" ht="15">
      <c r="A15" s="71">
        <f>'Pan-STARRS'!A15</f>
        <v>180.33259999999999</v>
      </c>
      <c r="B15" s="31">
        <f>Process!H15-Process!O15</f>
        <v>0.05774000000000257</v>
      </c>
      <c r="C15" s="31">
        <f>Process!H15-Process!T15</f>
        <v>0.054000000000002046</v>
      </c>
      <c r="D15" s="31">
        <f>Process!J15-Process!Q15</f>
        <v>0.0487200000000001</v>
      </c>
      <c r="E15" s="31">
        <f>Process!J15-Process!V15</f>
        <v>0.0350000000000007</v>
      </c>
      <c r="F15" s="31">
        <f>Process!L15-Process!Y15</f>
        <v>-0.16931999999999658</v>
      </c>
      <c r="G15" s="31">
        <f>'Henden '!M15-'Pan-STARRS'!W15</f>
        <v>-0.03195000000000059</v>
      </c>
      <c r="H15" s="31">
        <f>'Henden '!M15-'Pan-STARRS'!P15</f>
        <v>0.005999999999998229</v>
      </c>
      <c r="I15" s="31">
        <f>'Henden '!M15-'Pan-STARRS'!Y15</f>
        <v>0.009999999999999565</v>
      </c>
    </row>
    <row r="16" spans="1:9" ht="15">
      <c r="A16" s="71">
        <f>'Pan-STARRS'!A16</f>
        <v>190.8618</v>
      </c>
      <c r="B16" s="31">
        <f>Process!H16-Process!O16</f>
        <v>0.01682000000000272</v>
      </c>
      <c r="C16" s="31">
        <f>Process!H16-Process!T16</f>
        <v>0.02301000000000286</v>
      </c>
      <c r="D16" s="31">
        <f>Process!J16-Process!Q16</f>
        <v>0.034959999999998104</v>
      </c>
      <c r="E16" s="31">
        <f>Process!J16-Process!V16</f>
        <v>-0.005220000000002223</v>
      </c>
      <c r="F16" s="31">
        <f>Process!L16-Process!Y16</f>
        <v>-0.07231999999999661</v>
      </c>
      <c r="G16" s="31">
        <f>'Henden '!M16-'Pan-STARRS'!W16</f>
        <v>-0.08224999999999694</v>
      </c>
      <c r="H16" s="31">
        <f>'Henden '!M16-'Pan-STARRS'!P16</f>
        <v>-0.05699999999999683</v>
      </c>
      <c r="I16" s="31">
        <f>'Henden '!M16-'Pan-STARRS'!Y16</f>
        <v>-0.033999999999997144</v>
      </c>
    </row>
    <row r="17" spans="1:9" ht="15">
      <c r="A17" s="71">
        <f>'Pan-STARRS'!A17</f>
        <v>144.3706</v>
      </c>
      <c r="B17" s="44">
        <f>Process!H17-Process!O17</f>
        <v>0.03493999999999886</v>
      </c>
      <c r="C17" s="44">
        <f>Process!H17-Process!T17</f>
        <v>0.025269999999999015</v>
      </c>
      <c r="D17" s="44">
        <f>Process!J17-Process!Q17</f>
        <v>0.04232000000000069</v>
      </c>
      <c r="E17" s="44">
        <f>Process!J17-Process!V17</f>
        <v>0.05506000000000055</v>
      </c>
      <c r="F17" s="44">
        <f>Process!L17-Process!Y17</f>
        <v>0.006789999999999463</v>
      </c>
      <c r="G17" s="44">
        <f>'Henden '!M17-'Pan-STARRS'!W17</f>
        <v>0.016609999999998737</v>
      </c>
      <c r="H17" s="44">
        <f>'Henden '!M17-'Pan-STARRS'!P17</f>
        <v>0.04399999999999954</v>
      </c>
      <c r="I17" s="44">
        <f>'Henden '!M17-'Pan-STARRS'!Y17</f>
        <v>0.04199999999999887</v>
      </c>
    </row>
    <row r="18" spans="1:9" ht="15">
      <c r="A18" s="71">
        <f>'Pan-STARRS'!A18</f>
        <v>148.7205</v>
      </c>
      <c r="B18" s="44">
        <f>Process!H18-Process!O18</f>
        <v>0.026949999999999363</v>
      </c>
      <c r="C18" s="44">
        <f>Process!H18-Process!T18</f>
        <v>0.008029999999997983</v>
      </c>
      <c r="D18" s="44">
        <f>Process!J18-Process!Q18</f>
        <v>0.051099999999998924</v>
      </c>
      <c r="E18" s="44">
        <f>Process!J18-Process!V18</f>
        <v>0.039340000000000264</v>
      </c>
      <c r="F18" s="44">
        <f>Process!L18-Process!Y18</f>
        <v>0.013390000000000457</v>
      </c>
      <c r="G18" s="44">
        <f>'Henden '!M18-'Pan-STARRS'!W18</f>
        <v>-0.007790000000000297</v>
      </c>
      <c r="H18" s="44">
        <f>'Henden '!M18-'Pan-STARRS'!P18</f>
        <v>0.01600000000000046</v>
      </c>
      <c r="I18" s="44">
        <f>'Henden '!M18-'Pan-STARRS'!Y18</f>
        <v>0.01399999999999979</v>
      </c>
    </row>
    <row r="19" spans="1:9" ht="15">
      <c r="A19" s="71">
        <f>'Pan-STARRS'!A19</f>
        <v>156.6643</v>
      </c>
      <c r="B19" s="44">
        <f>Process!H19-Process!O19</f>
        <v>0.07456999999999958</v>
      </c>
      <c r="C19" s="44">
        <f>Process!H19-Process!T19</f>
        <v>0.06605999999999845</v>
      </c>
      <c r="D19" s="44">
        <f>Process!J19-Process!Q19</f>
        <v>0.05645999999999862</v>
      </c>
      <c r="E19" s="44">
        <f>Process!J19-Process!V19</f>
        <v>0.0456799999999975</v>
      </c>
      <c r="F19" s="44">
        <f>Process!L19-Process!Y19</f>
        <v>0.06494000000000077</v>
      </c>
      <c r="G19" s="44">
        <f>'Henden '!M19-'Pan-STARRS'!W19</f>
        <v>-0.01513999999999982</v>
      </c>
      <c r="H19" s="44">
        <f>'Henden '!M19-'Pan-STARRS'!P19</f>
        <v>0.04700000000000071</v>
      </c>
      <c r="I19" s="44">
        <f>'Henden '!M19-'Pan-STARRS'!Y19</f>
        <v>0.03500000000000025</v>
      </c>
    </row>
    <row r="20" spans="1:9" ht="15">
      <c r="A20" s="71">
        <f>'Pan-STARRS'!A20</f>
        <v>168.9398</v>
      </c>
      <c r="B20" s="44">
        <f>Process!H20-Process!O20</f>
        <v>0.03902000000000072</v>
      </c>
      <c r="C20" s="44">
        <f>Process!H20-Process!T20</f>
        <v>0.03078999999999965</v>
      </c>
      <c r="D20" s="44">
        <f>Process!J20-Process!Q20</f>
        <v>0.037559999999998483</v>
      </c>
      <c r="E20" s="44">
        <f>Process!J20-Process!V20</f>
        <v>0.03461999999999832</v>
      </c>
      <c r="F20" s="44">
        <f>Process!L20-Process!Y20</f>
        <v>-0.012819999999996556</v>
      </c>
      <c r="G20" s="44">
        <f>'Henden '!M20-'Pan-STARRS'!W20</f>
        <v>0.029460000000000486</v>
      </c>
      <c r="H20" s="44">
        <f>'Henden '!M20-'Pan-STARRS'!P20</f>
        <v>0.06600000000000317</v>
      </c>
      <c r="I20" s="44">
        <f>'Henden '!M20-'Pan-STARRS'!Y20</f>
        <v>0.058000000000000496</v>
      </c>
    </row>
    <row r="21" spans="1:9" ht="15">
      <c r="A21" s="71">
        <f>'Pan-STARRS'!A21</f>
        <v>177.45009999999996</v>
      </c>
      <c r="B21" s="44">
        <f>Process!H21-Process!O21</f>
        <v>0.019990000000003505</v>
      </c>
      <c r="C21" s="44">
        <f>Process!H21-Process!T21</f>
        <v>0.011830000000003338</v>
      </c>
      <c r="D21" s="44">
        <f>Process!J21-Process!Q21</f>
        <v>-0.04877999999999921</v>
      </c>
      <c r="E21" s="44">
        <f>Process!J21-Process!V21</f>
        <v>-0.02525999999999834</v>
      </c>
      <c r="F21" s="44">
        <f>Process!L21-Process!Y21</f>
        <v>0.05994000000000116</v>
      </c>
      <c r="G21" s="44">
        <f>'Henden '!M21-'Pan-STARRS'!W21</f>
        <v>-0.023099999999999843</v>
      </c>
      <c r="H21" s="44">
        <f>'Henden '!M21-'Pan-STARRS'!P21</f>
        <v>0.05100000000000107</v>
      </c>
      <c r="I21" s="44">
        <f>'Henden '!M21-'Pan-STARRS'!Y21</f>
        <v>-0.004999999999999838</v>
      </c>
    </row>
    <row r="22" spans="1:9" ht="15">
      <c r="A22" s="71">
        <f>'Pan-STARRS'!A22</f>
        <v>145.4393</v>
      </c>
      <c r="B22" s="54">
        <f>Process!H22-Process!O22</f>
        <v>0.04507000000000083</v>
      </c>
      <c r="C22" s="54">
        <f>Process!H22-Process!T22</f>
        <v>0.03060999999999936</v>
      </c>
      <c r="D22" s="54">
        <f>Process!J22-Process!Q22</f>
        <v>-0.010539999999999439</v>
      </c>
      <c r="E22" s="54">
        <f>Process!J22-Process!V22</f>
        <v>-0.016419999999999657</v>
      </c>
      <c r="F22" s="54">
        <f>Process!L22-Process!Y22</f>
        <v>0.016209999999999725</v>
      </c>
      <c r="G22" s="54">
        <f>'Henden '!M22-'Pan-STARRS'!W22</f>
        <v>0.046850000000000225</v>
      </c>
      <c r="H22" s="54">
        <f>'Henden '!M22-'Pan-STARRS'!P22</f>
        <v>0.07299999999999979</v>
      </c>
      <c r="I22" s="54">
        <f>'Henden '!M22-'Pan-STARRS'!Y22</f>
        <v>0.06900000000000023</v>
      </c>
    </row>
    <row r="23" spans="1:9" ht="15">
      <c r="A23" s="71">
        <f>'Pan-STARRS'!A23</f>
        <v>146.5931</v>
      </c>
      <c r="B23" s="54">
        <f>Process!H23-Process!O23</f>
        <v>0.07169000000000025</v>
      </c>
      <c r="C23" s="54">
        <f>Process!H23-Process!T23</f>
        <v>0.06424999999999947</v>
      </c>
      <c r="D23" s="54">
        <f>Process!J23-Process!Q23</f>
        <v>0.024819999999999398</v>
      </c>
      <c r="E23" s="54">
        <f>Process!J23-Process!V23</f>
        <v>0.04050000000000109</v>
      </c>
      <c r="F23" s="54">
        <f>Process!L23-Process!Y23</f>
        <v>0.10166000000000092</v>
      </c>
      <c r="G23" s="54">
        <f>'Henden '!M23-'Pan-STARRS'!W23</f>
        <v>-0.024750000000000383</v>
      </c>
      <c r="H23" s="54">
        <f>'Henden '!M23-'Pan-STARRS'!P23</f>
        <v>0.05900000000000094</v>
      </c>
      <c r="I23" s="54">
        <f>'Henden '!M23-'Pan-STARRS'!Y23</f>
        <v>0.009999999999999676</v>
      </c>
    </row>
    <row r="24" spans="1:9" ht="15">
      <c r="A24" s="71">
        <f>'Pan-STARRS'!A24</f>
        <v>149.4919</v>
      </c>
      <c r="B24" s="54">
        <f>Process!H24-Process!O24</f>
        <v>0.07380999999999993</v>
      </c>
      <c r="C24" s="54">
        <f>Process!H24-Process!T24</f>
        <v>0.06875999999999927</v>
      </c>
      <c r="D24" s="54">
        <f>Process!J24-Process!Q24</f>
        <v>0.02818000000000076</v>
      </c>
      <c r="E24" s="54">
        <f>Process!J24-Process!V24</f>
        <v>0.023279999999999967</v>
      </c>
      <c r="F24" s="54">
        <f>Process!L24-Process!Y24</f>
        <v>-0.012530000000000596</v>
      </c>
      <c r="G24" s="54">
        <f>'Henden '!M24-'Pan-STARRS'!W24</f>
        <v>0.07673999999999959</v>
      </c>
      <c r="H24" s="54">
        <f>'Henden '!M24-'Pan-STARRS'!P24</f>
        <v>0.10299999999999954</v>
      </c>
      <c r="I24" s="54">
        <f>'Henden '!M24-'Pan-STARRS'!Y24</f>
        <v>0.10599999999999965</v>
      </c>
    </row>
    <row r="25" spans="1:9" ht="15">
      <c r="A25" s="71">
        <f>'Pan-STARRS'!A25</f>
        <v>153.4416</v>
      </c>
      <c r="B25" s="54">
        <f>Process!H25-Process!O25</f>
        <v>0.05083999999999911</v>
      </c>
      <c r="C25" s="54">
        <f>Process!H25-Process!T25</f>
        <v>0.044609999999998706</v>
      </c>
      <c r="D25" s="54">
        <f>Process!J25-Process!Q25</f>
        <v>0.03952000000000089</v>
      </c>
      <c r="E25" s="54">
        <f>Process!J25-Process!V25</f>
        <v>0.03657999999999906</v>
      </c>
      <c r="F25" s="54">
        <f>Process!L25-Process!Y25</f>
        <v>0.05840999999999824</v>
      </c>
      <c r="G25" s="54">
        <f>'Henden '!M25-'Pan-STARRS'!W25</f>
        <v>-0.01658999999999977</v>
      </c>
      <c r="H25" s="54">
        <f>'Henden '!M25-'Pan-STARRS'!P25</f>
        <v>0.006999999999998452</v>
      </c>
      <c r="I25" s="54">
        <f>'Henden '!M25-'Pan-STARRS'!Y25</f>
        <v>0.007000000000000228</v>
      </c>
    </row>
    <row r="26" spans="1:9" ht="15">
      <c r="A26" s="71">
        <f>'Pan-STARRS'!A26</f>
        <v>156.5278</v>
      </c>
      <c r="B26" s="54">
        <f>Process!H26-Process!O26</f>
        <v>0.05722000000000094</v>
      </c>
      <c r="C26" s="54">
        <f>Process!H26-Process!T26</f>
        <v>0.05112000000000094</v>
      </c>
      <c r="D26" s="54">
        <f>Process!J26-Process!Q26</f>
        <v>-0.04184000000000054</v>
      </c>
      <c r="E26" s="54">
        <f>Process!J26-Process!V26</f>
        <v>-0.051639999999998576</v>
      </c>
      <c r="F26" s="54">
        <f>Process!L26-Process!Y26</f>
        <v>-0.029160000000000574</v>
      </c>
      <c r="G26" s="54">
        <f>'Henden '!M26-'Pan-STARRS'!W26</f>
        <v>-0.1608000000000011</v>
      </c>
      <c r="H26" s="54">
        <f>'Henden '!M26-'Pan-STARRS'!P26</f>
        <v>-0.14400000000000052</v>
      </c>
      <c r="I26" s="54">
        <f>'Henden '!M26-'Pan-STARRS'!Y26</f>
        <v>-0.14000000000000096</v>
      </c>
    </row>
    <row r="27" spans="1:9" ht="15">
      <c r="A27" s="71">
        <f>'Pan-STARRS'!A27</f>
        <v>145.239</v>
      </c>
      <c r="B27" s="69">
        <f>Process!H27-Process!O27</f>
        <v>0.03209999999999802</v>
      </c>
      <c r="C27" s="69">
        <f>Process!H27-Process!T27</f>
        <v>0.02435999999999794</v>
      </c>
      <c r="D27" s="69">
        <f>Process!J27-Process!Q27</f>
        <v>0.05979999999999985</v>
      </c>
      <c r="E27" s="69">
        <f>Process!J27-Process!V27</f>
        <v>0.046080000000000454</v>
      </c>
      <c r="F27" s="69">
        <f>Process!L27-Process!Y27</f>
        <v>-0.005990000000000328</v>
      </c>
      <c r="G27" s="69">
        <f>'Henden '!M27-'Pan-STARRS'!W27</f>
        <v>-0.03181000000000156</v>
      </c>
      <c r="H27" s="69">
        <f>'Henden '!M27-'Pan-STARRS'!P27</f>
        <v>-0.005000000000000282</v>
      </c>
      <c r="I27" s="69">
        <f>'Henden '!M27-'Pan-STARRS'!Y27</f>
        <v>-0.0030000000000013904</v>
      </c>
    </row>
    <row r="28" spans="1:9" ht="15">
      <c r="A28" s="71">
        <f>'Pan-STARRS'!A28</f>
        <v>151.21599999999998</v>
      </c>
      <c r="B28" s="69">
        <f>Process!H28-Process!O28</f>
        <v>0.04540000000000077</v>
      </c>
      <c r="C28" s="69">
        <f>Process!H28-Process!T28</f>
        <v>0.03834999999999944</v>
      </c>
      <c r="D28" s="69">
        <f>Process!J28-Process!Q28</f>
        <v>0.048199999999999465</v>
      </c>
      <c r="E28" s="69">
        <f>Process!J28-Process!V28</f>
        <v>0.04330000000000045</v>
      </c>
      <c r="F28" s="69">
        <f>Process!L28-Process!Y28</f>
        <v>-0.0027700000000001612</v>
      </c>
      <c r="G28" s="69">
        <f>'Henden '!M28-'Pan-STARRS'!W28</f>
        <v>-0.03868000000000077</v>
      </c>
      <c r="H28" s="69">
        <f>'Henden '!M28-'Pan-STARRS'!P28</f>
        <v>-0.007000000000000062</v>
      </c>
      <c r="I28" s="69">
        <f>'Henden '!M28-'Pan-STARRS'!Y28</f>
        <v>-0.006000000000000616</v>
      </c>
    </row>
    <row r="29" spans="1:9" ht="15">
      <c r="A29" s="71">
        <f>'Pan-STARRS'!A29</f>
        <v>155.7945</v>
      </c>
      <c r="B29" s="69">
        <f>Process!H29-Process!O29</f>
        <v>0.03855000000000075</v>
      </c>
      <c r="C29" s="69">
        <f>Process!H29-Process!T29</f>
        <v>0.033240000000001046</v>
      </c>
      <c r="D29" s="69">
        <f>Process!J29-Process!Q29</f>
        <v>0.05490000000000017</v>
      </c>
      <c r="E29" s="69">
        <f>Process!J29-Process!V29</f>
        <v>0.06372000000000044</v>
      </c>
      <c r="F29" s="69">
        <f>Process!L29-Process!Y29</f>
        <v>-0.009879999999999278</v>
      </c>
      <c r="G29" s="69">
        <f>'Henden '!M29-'Pan-STARRS'!W29</f>
        <v>-0.016510000000000857</v>
      </c>
      <c r="H29" s="69">
        <f>'Henden '!M29-'Pan-STARRS'!P29</f>
        <v>0.02200000000000074</v>
      </c>
      <c r="I29" s="69">
        <f>'Henden '!M29-'Pan-STARRS'!Y29</f>
        <v>0.014999999999999292</v>
      </c>
    </row>
    <row r="30" spans="1:9" ht="15">
      <c r="A30" s="71">
        <f>'Pan-STARRS'!A30</f>
        <v>161.01479999999998</v>
      </c>
      <c r="B30" s="69">
        <f>Process!H30-Process!O30</f>
        <v>0.039519999999999555</v>
      </c>
      <c r="C30" s="69">
        <f>Process!H30-Process!T30</f>
        <v>0.032799999999998164</v>
      </c>
      <c r="D30" s="69">
        <f>Process!J30-Process!Q30</f>
        <v>0.03556000000000137</v>
      </c>
      <c r="E30" s="69">
        <f>Process!J30-Process!V30</f>
        <v>0.04339999999999877</v>
      </c>
      <c r="F30" s="69">
        <f>Process!L30-Process!Y30</f>
        <v>-0.01750999999999886</v>
      </c>
      <c r="G30" s="69">
        <f>'Henden '!M30-'Pan-STARRS'!W30</f>
        <v>-0.048049999999999204</v>
      </c>
      <c r="H30" s="69">
        <f>'Henden '!M30-'Pan-STARRS'!P30</f>
        <v>-0.009999999999998954</v>
      </c>
      <c r="I30" s="69">
        <f>'Henden '!M30-'Pan-STARRS'!Y30</f>
        <v>-0.01599999999999918</v>
      </c>
    </row>
    <row r="31" spans="1:9" ht="15">
      <c r="A31" s="71">
        <f>'Pan-STARRS'!A31</f>
        <v>166.4448</v>
      </c>
      <c r="B31" s="69">
        <f>Process!H31-Process!O31</f>
        <v>0.053520000000002454</v>
      </c>
      <c r="C31" s="69">
        <f>Process!H31-Process!T31</f>
        <v>0.0482900000000015</v>
      </c>
      <c r="D31" s="69">
        <f>Process!J31-Process!Q31</f>
        <v>-0.024440000000000794</v>
      </c>
      <c r="E31" s="69">
        <f>Process!J31-Process!V31</f>
        <v>-0.02738000000000096</v>
      </c>
      <c r="F31" s="69">
        <f>Process!L31-Process!Y31</f>
        <v>-0.008269999999999389</v>
      </c>
      <c r="G31" s="69">
        <f>'Henden '!M31-'Pan-STARRS'!W31</f>
        <v>-0.040539999999999465</v>
      </c>
      <c r="H31" s="69">
        <f>'Henden '!M31-'Pan-STARRS'!P31</f>
        <v>-0.008999999999999342</v>
      </c>
      <c r="I31" s="69">
        <f>'Henden '!M31-'Pan-STARRS'!Y31</f>
        <v>-0.011999999999999456</v>
      </c>
    </row>
    <row r="32" spans="1:9" ht="15">
      <c r="A32" s="71">
        <f>'Pan-STARRS'!A32</f>
        <v>171.16929999999996</v>
      </c>
      <c r="B32" s="69">
        <f>Process!H32-Process!O32</f>
        <v>0.02207000000000292</v>
      </c>
      <c r="C32" s="69">
        <f>Process!H32-Process!T32</f>
        <v>0.024250000000002103</v>
      </c>
      <c r="D32" s="69">
        <f>Process!J32-Process!Q32</f>
        <v>0.09545999999999966</v>
      </c>
      <c r="E32" s="69">
        <f>Process!J32-Process!V32</f>
        <v>0.0935000000000007</v>
      </c>
      <c r="F32" s="69">
        <f>Process!L32-Process!Y32</f>
        <v>-0.04958000000000046</v>
      </c>
      <c r="G32" s="69">
        <f>'Henden '!M32-'Pan-STARRS'!W32</f>
        <v>-0.002129999999997745</v>
      </c>
      <c r="H32" s="69">
        <f>'Henden '!M32-'Pan-STARRS'!P32</f>
        <v>0.02599999999999958</v>
      </c>
      <c r="I32" s="69">
        <f>'Henden '!M32-'Pan-STARRS'!Y32</f>
        <v>0.031000000000002137</v>
      </c>
    </row>
    <row r="33" spans="1:9" ht="15">
      <c r="A33" s="71">
        <f>'Pan-STARRS'!A33</f>
        <v>175.55440000000002</v>
      </c>
      <c r="B33" s="69">
        <f>Process!H33-Process!O33</f>
        <v>0.03155999999999892</v>
      </c>
      <c r="C33" s="69">
        <f>Process!H33-Process!T33</f>
        <v>0.029200000000003</v>
      </c>
      <c r="D33" s="69">
        <f>Process!J33-Process!Q33</f>
        <v>-0.014320000000000332</v>
      </c>
      <c r="E33" s="69">
        <f>Process!J33-Process!V33</f>
        <v>-0.010400000000002518</v>
      </c>
      <c r="F33" s="69">
        <f>Process!L33-Process!Y33</f>
        <v>-0.02748000000000067</v>
      </c>
      <c r="G33" s="69">
        <f>'Henden '!M33-'Pan-STARRS'!W33</f>
        <v>0.0006100000000006101</v>
      </c>
      <c r="H33" s="69">
        <f>'Henden '!M33-'Pan-STARRS'!P33</f>
        <v>0.02499999999999941</v>
      </c>
      <c r="I33" s="69">
        <f>'Henden '!M33-'Pan-STARRS'!Y33</f>
        <v>0.026000000000000634</v>
      </c>
    </row>
    <row r="34" spans="1:9" ht="15">
      <c r="A34" s="71">
        <f>'Pan-STARRS'!A34</f>
        <v>180.43489999999997</v>
      </c>
      <c r="B34" s="69">
        <f>Process!H34-Process!O34</f>
        <v>0.03650999999999982</v>
      </c>
      <c r="C34" s="69">
        <f>Process!H34-Process!T34</f>
        <v>0.05217000000000027</v>
      </c>
      <c r="D34" s="69">
        <f>Process!J34-Process!Q34</f>
        <v>0.08678000000000052</v>
      </c>
      <c r="E34" s="69">
        <f>Process!J34-Process!V34</f>
        <v>0.11226000000000047</v>
      </c>
      <c r="F34" s="69">
        <f>Process!L34-Process!Y34</f>
        <v>0.08741000000000088</v>
      </c>
      <c r="G34" s="69">
        <f>'Henden '!M34-'Pan-STARRS'!W34</f>
        <v>0.005229999999998292</v>
      </c>
      <c r="H34" s="69">
        <f>'Henden '!M34-'Pan-STARRS'!P34</f>
        <v>0.04900000000000093</v>
      </c>
      <c r="I34" s="69">
        <f>'Henden '!M34-'Pan-STARRS'!Y34</f>
        <v>0.04699999999999849</v>
      </c>
    </row>
    <row r="35" spans="1:9" ht="15">
      <c r="A35" s="71">
        <f>'Pan-STARRS'!A35</f>
        <v>187.57729999999998</v>
      </c>
      <c r="B35" s="69">
        <f>Process!H35-Process!O35</f>
        <v>0.017269999999999897</v>
      </c>
      <c r="C35" s="69">
        <f>Process!H35-Process!T35</f>
        <v>0.0030700000000010164</v>
      </c>
      <c r="D35" s="69">
        <f>Process!J35-Process!Q35</f>
        <v>0.04006000000000132</v>
      </c>
      <c r="E35" s="69">
        <f>Process!J35-Process!V35</f>
        <v>0.02046000000000181</v>
      </c>
      <c r="F35" s="69">
        <f>Process!L35-Process!Y35</f>
        <v>0.027900000000000813</v>
      </c>
      <c r="G35" s="69">
        <f>'Henden '!M35-'Pan-STARRS'!W35</f>
        <v>0.06145999999999896</v>
      </c>
      <c r="H35" s="69">
        <f>'Henden '!M35-'Pan-STARRS'!P35</f>
        <v>0.11500000000000088</v>
      </c>
      <c r="I35" s="69">
        <f>'Henden '!M35-'Pan-STARRS'!Y35</f>
        <v>0.09899999999999909</v>
      </c>
    </row>
    <row r="36" spans="1:9" ht="15">
      <c r="A36" s="71">
        <f>'Pan-STARRS'!A36</f>
        <v>190.7903</v>
      </c>
      <c r="B36" s="69">
        <f>Process!H36-Process!O36</f>
        <v>0.018969999999999487</v>
      </c>
      <c r="C36" s="69">
        <f>Process!H36-Process!T36</f>
        <v>0.00899000000000072</v>
      </c>
      <c r="D36" s="69">
        <f>Process!J36-Process!Q36</f>
        <v>0.0626600000000016</v>
      </c>
      <c r="E36" s="69">
        <f>Process!J36-Process!V36</f>
        <v>0.08422000000000007</v>
      </c>
      <c r="F36" s="69">
        <f>Process!L36-Process!Y36</f>
        <v>0.05623999999999674</v>
      </c>
      <c r="G36" s="69">
        <f>'Henden '!M36-'Pan-STARRS'!W36</f>
        <v>-0.1293900000000009</v>
      </c>
      <c r="H36" s="69">
        <f>'Henden '!M36-'Pan-STARRS'!P36</f>
        <v>-0.08800000000000285</v>
      </c>
      <c r="I36" s="69">
        <f>'Henden '!M36-'Pan-STARRS'!Y36</f>
        <v>-0.09500000000000075</v>
      </c>
    </row>
    <row r="37" spans="1:9" ht="15">
      <c r="A37" s="82">
        <f>'Pan-STARRS'!A37</f>
        <v>146.93540000000002</v>
      </c>
      <c r="B37" s="81">
        <f>Process!H37-Process!O37</f>
        <v>0.03745999999999938</v>
      </c>
      <c r="C37" s="81">
        <f>Process!H37-Process!T37</f>
        <v>0.024049999999999017</v>
      </c>
      <c r="D37" s="81">
        <f>Process!J37-Process!Q37</f>
        <v>0.022880000000000567</v>
      </c>
      <c r="E37" s="81">
        <f>Process!J37-Process!V37</f>
        <v>0.02190000000000114</v>
      </c>
      <c r="F37" s="81">
        <f>Process!L37-Process!Y37</f>
        <v>-0.02246000000000059</v>
      </c>
      <c r="G37" s="81">
        <f>'Henden '!M37-'Pan-STARRS'!W37</f>
        <v>-0.037280000000001756</v>
      </c>
      <c r="H37" s="81">
        <f>'Henden '!M37-'Pan-STARRS'!P37</f>
        <v>-0.0030000000000004468</v>
      </c>
      <c r="I37" s="81">
        <f>'Henden '!M37-'Pan-STARRS'!Y37</f>
        <v>-0.0010000000000015552</v>
      </c>
    </row>
    <row r="38" spans="1:9" ht="15">
      <c r="A38" s="82">
        <f>'Pan-STARRS'!A38</f>
        <v>151.8895</v>
      </c>
      <c r="B38" s="81">
        <f>Process!H38-Process!O38</f>
        <v>0.004049999999999443</v>
      </c>
      <c r="C38" s="81">
        <f>Process!H38-Process!T38</f>
        <v>-0.005950000000000344</v>
      </c>
      <c r="D38" s="81">
        <f>Process!J38-Process!Q38</f>
        <v>0.03189999999999937</v>
      </c>
      <c r="E38" s="81">
        <f>Process!J38-Process!V38</f>
        <v>0.03189999999999937</v>
      </c>
      <c r="F38" s="81">
        <f>Process!L38-Process!Y38</f>
        <v>-0.017750000000000377</v>
      </c>
      <c r="G38" s="81">
        <f>'Henden '!M38-'Pan-STARRS'!W38</f>
        <v>0.023430000000000395</v>
      </c>
      <c r="H38" s="81">
        <f>'Henden '!M38-'Pan-STARRS'!P38</f>
        <v>0.05599999999999972</v>
      </c>
      <c r="I38" s="81">
        <f>'Henden '!M38-'Pan-STARRS'!Y38</f>
        <v>0.058000000000000385</v>
      </c>
    </row>
    <row r="39" spans="1:9" ht="15">
      <c r="A39" s="82">
        <f>'Pan-STARRS'!A39</f>
        <v>156.8423</v>
      </c>
      <c r="B39" s="81">
        <f>Process!H39-Process!O39</f>
        <v>0.07676999999999978</v>
      </c>
      <c r="C39" s="81">
        <f>Process!H39-Process!T39</f>
        <v>0.06476999999999933</v>
      </c>
      <c r="D39" s="81">
        <f>Process!J39-Process!Q39</f>
        <v>-0.02994000000000141</v>
      </c>
      <c r="E39" s="81">
        <f>Process!J39-Process!V39</f>
        <v>-0.02994000000000141</v>
      </c>
      <c r="F39" s="81">
        <f>Process!L39-Process!Y39</f>
        <v>0.006260000000000487</v>
      </c>
      <c r="G39" s="81">
        <f>'Henden '!M39-'Pan-STARRS'!W39</f>
        <v>-0.010190000000000365</v>
      </c>
      <c r="H39" s="81">
        <f>'Henden '!M39-'Pan-STARRS'!P39</f>
        <v>0.03100000000000047</v>
      </c>
      <c r="I39" s="81">
        <f>'Henden '!M39-'Pan-STARRS'!Y39</f>
        <v>0.02599999999999969</v>
      </c>
    </row>
    <row r="40" spans="1:9" ht="15">
      <c r="A40" s="82">
        <f>'Pan-STARRS'!A40</f>
        <v>162.3979</v>
      </c>
      <c r="B40" s="81">
        <f>Process!H40-Process!O40</f>
        <v>0.013210000000000832</v>
      </c>
      <c r="C40" s="81">
        <f>Process!H40-Process!T40</f>
        <v>-0.0006599999999963302</v>
      </c>
      <c r="D40" s="81">
        <f>Process!J40-Process!Q40</f>
        <v>-0.0036199999999990684</v>
      </c>
      <c r="E40" s="81">
        <f>Process!J40-Process!V40</f>
        <v>-0.010480000000000489</v>
      </c>
      <c r="F40" s="81">
        <f>Process!L40-Process!Y40</f>
        <v>0.020290000000000252</v>
      </c>
      <c r="G40" s="81">
        <f>'Henden '!M40-'Pan-STARRS'!W40</f>
        <v>0.041660000000002584</v>
      </c>
      <c r="H40" s="81">
        <f>'Henden '!M40-'Pan-STARRS'!P40</f>
        <v>0.07000000000000028</v>
      </c>
      <c r="I40" s="81">
        <f>'Henden '!M40-'Pan-STARRS'!Y40</f>
        <v>0.06300000000000239</v>
      </c>
    </row>
    <row r="41" spans="1:9" ht="15">
      <c r="A41" s="82">
        <f>'Pan-STARRS'!A41</f>
        <v>165.52769999999998</v>
      </c>
      <c r="B41" s="81">
        <f>Process!H41-Process!O41</f>
        <v>0.046230000000001326</v>
      </c>
      <c r="C41" s="81">
        <f>Process!H41-Process!T41</f>
        <v>0.03751000000000104</v>
      </c>
      <c r="D41" s="81">
        <f>Process!J41-Process!Q41</f>
        <v>-0.005059999999997733</v>
      </c>
      <c r="E41" s="81">
        <f>Process!J41-Process!V41</f>
        <v>0.0027799999999978953</v>
      </c>
      <c r="F41" s="81">
        <f>Process!L41-Process!Y41</f>
        <v>-0.06930000000000341</v>
      </c>
      <c r="G41" s="81">
        <f>'Henden '!M41-'Pan-STARRS'!W41</f>
        <v>0.038160000000000194</v>
      </c>
      <c r="H41" s="81">
        <f>'Henden '!M41-'Pan-STARRS'!P41</f>
        <v>0.07899999999999696</v>
      </c>
      <c r="I41" s="81">
        <f>'Henden '!M41-'Pan-STARRS'!Y41</f>
        <v>0.07300000000000029</v>
      </c>
    </row>
    <row r="42" spans="1:9" ht="15">
      <c r="A42" s="82">
        <f>'Pan-STARRS'!A42</f>
        <v>170.7648</v>
      </c>
      <c r="B42" s="81">
        <f>Process!H42-Process!O42</f>
        <v>0.029520000000001545</v>
      </c>
      <c r="C42" s="81">
        <f>Process!H42-Process!T42</f>
        <v>0.02398000000000522</v>
      </c>
      <c r="D42" s="81">
        <f>Process!J42-Process!Q42</f>
        <v>0.06255999999999995</v>
      </c>
      <c r="E42" s="81">
        <f>Process!J42-Process!V42</f>
        <v>0.06844000000000017</v>
      </c>
      <c r="F42" s="81">
        <f>Process!L42-Process!Y42</f>
        <v>-0.030080000000001217</v>
      </c>
      <c r="G42" s="81">
        <f>'Henden '!M42-'Pan-STARRS'!W42</f>
        <v>-0.0028100000000010894</v>
      </c>
      <c r="H42" s="81">
        <f>'Henden '!M42-'Pan-STARRS'!P42</f>
        <v>0.03199999999999892</v>
      </c>
      <c r="I42" s="81">
        <f>'Henden '!M42-'Pan-STARRS'!Y42</f>
        <v>0.03499999999999903</v>
      </c>
    </row>
    <row r="43" spans="1:9" ht="15">
      <c r="A43" s="91">
        <f>'Pan-STARRS'!A43</f>
        <v>148.7879</v>
      </c>
      <c r="B43" s="90">
        <f>Process!H43-Process!O43</f>
        <v>0.0352099999999993</v>
      </c>
      <c r="C43" s="90">
        <f>Process!H43-Process!T43</f>
        <v>0.02207999999999899</v>
      </c>
      <c r="D43" s="90">
        <f>Process!J43-Process!Q43</f>
        <v>-0.006619999999998738</v>
      </c>
      <c r="E43" s="90">
        <f>Process!J43-Process!V43</f>
        <v>0.00024000000000090616</v>
      </c>
      <c r="F43" s="90">
        <f>Process!L43-Process!Y43</f>
        <v>-0.00395000000000123</v>
      </c>
      <c r="G43" s="90">
        <f>'Henden '!M43-'Pan-STARRS'!W43</f>
        <v>-0.0034000000000001807</v>
      </c>
      <c r="H43" s="90">
        <f>'Henden '!M43-'Pan-STARRS'!P43</f>
        <v>0.025999999999998913</v>
      </c>
      <c r="I43" s="90">
        <f>'Henden '!M43-'Pan-STARRS'!Y43</f>
        <v>0.020999999999999908</v>
      </c>
    </row>
    <row r="44" spans="1:9" ht="15">
      <c r="A44" s="91">
        <f>'Pan-STARRS'!A44</f>
        <v>153.6561</v>
      </c>
      <c r="B44" s="90">
        <f>Process!H44-Process!O44</f>
        <v>0.03538999999999959</v>
      </c>
      <c r="C44" s="90">
        <f>Process!H44-Process!T44</f>
        <v>0.027929999999999566</v>
      </c>
      <c r="D44" s="90">
        <f>Process!J44-Process!Q44</f>
        <v>0.007419999999998872</v>
      </c>
      <c r="E44" s="90">
        <f>Process!J44-Process!V44</f>
        <v>0.00154000000000043</v>
      </c>
      <c r="F44" s="90">
        <f>Process!L44-Process!Y44</f>
        <v>-0.012570000000000081</v>
      </c>
      <c r="G44" s="90">
        <f>'Henden '!M44-'Pan-STARRS'!W44</f>
        <v>0.011419999999999042</v>
      </c>
      <c r="H44" s="90">
        <f>'Henden '!M44-'Pan-STARRS'!P44</f>
        <v>0.024999999999999967</v>
      </c>
      <c r="I44" s="90">
        <f>'Henden '!M44-'Pan-STARRS'!Y44</f>
        <v>0.0359999999999992</v>
      </c>
    </row>
    <row r="45" spans="1:9" ht="15">
      <c r="A45" s="91">
        <f>'Pan-STARRS'!A45</f>
        <v>159.85829999999999</v>
      </c>
      <c r="B45" s="90">
        <f>Process!H45-Process!O45</f>
        <v>0.08117000000000019</v>
      </c>
      <c r="C45" s="90">
        <f>Process!H45-Process!T45</f>
        <v>0.07517000000000174</v>
      </c>
      <c r="D45" s="90">
        <f>Process!J45-Process!Q45</f>
        <v>0.11326000000000058</v>
      </c>
      <c r="E45" s="90">
        <f>Process!J45-Process!V45</f>
        <v>0.11326000000000058</v>
      </c>
      <c r="F45" s="90">
        <f>Process!L45-Process!Y45</f>
        <v>0.0186400000000001</v>
      </c>
      <c r="G45" s="90">
        <f>'Henden '!M45-'Pan-STARRS'!W45</f>
        <v>-0.01819000000000004</v>
      </c>
      <c r="H45" s="90">
        <f>'Henden '!M45-'Pan-STARRS'!P45</f>
        <v>0.014000000000000123</v>
      </c>
      <c r="I45" s="90">
        <f>'Henden '!M45-'Pan-STARRS'!Y45</f>
        <v>0.027000000000000024</v>
      </c>
    </row>
    <row r="46" spans="1:9" ht="15">
      <c r="A46" s="91">
        <f>'Pan-STARRS'!A46</f>
        <v>164.6822</v>
      </c>
      <c r="B46" s="90">
        <f>Process!H46-Process!O46</f>
        <v>0.034780000000001365</v>
      </c>
      <c r="C46" s="90">
        <f>Process!H46-Process!T46</f>
        <v>0.03288000000000224</v>
      </c>
      <c r="D46" s="90">
        <f>Process!J46-Process!Q46</f>
        <v>-0.014159999999998063</v>
      </c>
      <c r="E46" s="90">
        <f>Process!J46-Process!V46</f>
        <v>-0.0043600000000000305</v>
      </c>
      <c r="F46" s="90">
        <f>Process!L46-Process!Y46</f>
        <v>0.005559999999998844</v>
      </c>
      <c r="G46" s="90">
        <f>'Henden '!M46-'Pan-STARRS'!W46</f>
        <v>0.003470000000001361</v>
      </c>
      <c r="H46" s="90">
        <f>'Henden '!M46-'Pan-STARRS'!P46</f>
        <v>0.033999999999998975</v>
      </c>
      <c r="I46" s="90">
        <f>'Henden '!M46-'Pan-STARRS'!Y46</f>
        <v>0.033000000000001306</v>
      </c>
    </row>
    <row r="47" spans="1:9" ht="15">
      <c r="A47" s="91">
        <f>'Pan-STARRS'!A47</f>
        <v>168.2499</v>
      </c>
      <c r="B47" s="90">
        <f>Process!H47-Process!O47</f>
        <v>0.03301000000000087</v>
      </c>
      <c r="C47" s="90">
        <f>Process!H47-Process!T47</f>
        <v>0.02183000000000135</v>
      </c>
      <c r="D47" s="90">
        <f>Process!J47-Process!Q47</f>
        <v>-0.02521999999999791</v>
      </c>
      <c r="E47" s="90">
        <f>Process!J47-Process!V47</f>
        <v>-0.02325999999999906</v>
      </c>
      <c r="F47" s="90">
        <f>Process!L47-Process!Y47</f>
        <v>-0.002600000000002156</v>
      </c>
      <c r="G47" s="90">
        <f>'Henden '!M47-'Pan-STARRS'!W47</f>
        <v>0.017580000000000484</v>
      </c>
      <c r="H47" s="90">
        <f>'Henden '!M47-'Pan-STARRS'!P47</f>
        <v>0.04699999999999804</v>
      </c>
      <c r="I47" s="90">
        <f>'Henden '!M47-'Pan-STARRS'!Y47</f>
        <v>0.04900000000000049</v>
      </c>
    </row>
    <row r="48" spans="1:9" ht="15">
      <c r="A48" s="91">
        <f>'Pan-STARRS'!A48</f>
        <v>169.96620000000001</v>
      </c>
      <c r="B48" s="90">
        <f>Process!H48-Process!O48</f>
        <v>0.03237999999999985</v>
      </c>
      <c r="C48" s="90">
        <f>Process!H48-Process!T48</f>
        <v>0.037530000000000285</v>
      </c>
      <c r="D48" s="90">
        <f>Process!J48-Process!Q48</f>
        <v>0.0756399999999986</v>
      </c>
      <c r="E48" s="90">
        <f>Process!J48-Process!V48</f>
        <v>0.09033999999999898</v>
      </c>
      <c r="F48" s="90">
        <f>Process!L48-Process!Y48</f>
        <v>0.004279999999998618</v>
      </c>
      <c r="G48" s="90">
        <f>'Henden '!M48-'Pan-STARRS'!W48</f>
        <v>0.00981999999999894</v>
      </c>
      <c r="H48" s="90">
        <f>'Henden '!M48-'Pan-STARRS'!P48</f>
        <v>0.04999999999999882</v>
      </c>
      <c r="I48" s="90">
        <f>'Henden '!M48-'Pan-STARRS'!Y48</f>
        <v>0.05599999999999905</v>
      </c>
    </row>
    <row r="52" spans="1:9" ht="15">
      <c r="A52" s="87" t="s">
        <v>196</v>
      </c>
      <c r="B52" s="90">
        <f>AVERAGE(B2:B48)</f>
        <v>0.038594893617021876</v>
      </c>
      <c r="C52" s="90">
        <f>AVERAGE(C2:C48)</f>
        <v>0.03189382978723476</v>
      </c>
      <c r="D52" s="90">
        <f>AVERAGE(D2:D48)</f>
        <v>0.02608255319148942</v>
      </c>
      <c r="E52" s="90">
        <f>AVERAGE(E2:E48)</f>
        <v>0.02827191489361693</v>
      </c>
      <c r="F52" s="90">
        <f>AVERAGE(F9:F48)</f>
        <v>-0.003604249999999987</v>
      </c>
      <c r="G52" s="90">
        <f>AVERAGE(G9:G48)</f>
        <v>-0.013417250000000092</v>
      </c>
      <c r="H52" s="90">
        <f>AVERAGE(H9:H48)</f>
        <v>0.022774999999999945</v>
      </c>
      <c r="I52" s="90">
        <f>AVERAGE(I9:I48)</f>
        <v>0.01984999999999997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="98" zoomScaleNormal="98" zoomScalePageLayoutView="0" workbookViewId="0" topLeftCell="A34">
      <selection activeCell="Y12" sqref="Y12"/>
    </sheetView>
  </sheetViews>
  <sheetFormatPr defaultColWidth="9.140625" defaultRowHeight="15"/>
  <cols>
    <col min="1" max="1" width="4.00390625" style="0" bestFit="1" customWidth="1"/>
    <col min="2" max="3" width="3.00390625" style="0" bestFit="1" customWidth="1"/>
    <col min="4" max="4" width="6.00390625" style="0" bestFit="1" customWidth="1"/>
    <col min="5" max="5" width="3.7109375" style="0" bestFit="1" customWidth="1"/>
    <col min="6" max="6" width="3.00390625" style="0" bestFit="1" customWidth="1"/>
    <col min="7" max="7" width="5.00390625" style="0" bestFit="1" customWidth="1"/>
    <col min="8" max="8" width="7.00390625" style="0" bestFit="1" customWidth="1"/>
    <col min="9" max="11" width="6.00390625" style="0" bestFit="1" customWidth="1"/>
    <col min="12" max="13" width="3.7109375" style="0" bestFit="1" customWidth="1"/>
    <col min="14" max="19" width="6.00390625" style="0" bestFit="1" customWidth="1"/>
    <col min="20" max="20" width="3.00390625" style="0" bestFit="1" customWidth="1"/>
    <col min="21" max="21" width="6.8515625" style="0" bestFit="1" customWidth="1"/>
    <col min="22" max="22" width="12.8515625" style="0" customWidth="1"/>
    <col min="23" max="23" width="9.140625" style="90" customWidth="1"/>
  </cols>
  <sheetData>
    <row r="1" spans="1:24" ht="15">
      <c r="A1" t="s">
        <v>185</v>
      </c>
      <c r="V1" s="94" t="s">
        <v>186</v>
      </c>
      <c r="W1" s="95" t="s">
        <v>187</v>
      </c>
      <c r="X1" s="87"/>
    </row>
    <row r="2" spans="1:23" ht="15">
      <c r="A2">
        <v>153</v>
      </c>
      <c r="B2">
        <v>2</v>
      </c>
      <c r="C2">
        <v>4</v>
      </c>
      <c r="D2">
        <v>51.6</v>
      </c>
      <c r="E2">
        <v>12</v>
      </c>
      <c r="F2">
        <v>34</v>
      </c>
      <c r="G2">
        <v>55.1</v>
      </c>
      <c r="H2">
        <v>15.292</v>
      </c>
      <c r="I2">
        <v>0.164</v>
      </c>
      <c r="J2">
        <v>0.778</v>
      </c>
      <c r="K2">
        <v>0.171</v>
      </c>
      <c r="L2" t="s">
        <v>0</v>
      </c>
      <c r="M2" t="s">
        <v>0</v>
      </c>
      <c r="N2">
        <v>0.496</v>
      </c>
      <c r="O2">
        <v>0.217</v>
      </c>
      <c r="P2">
        <v>0.463</v>
      </c>
      <c r="Q2">
        <v>0.217</v>
      </c>
      <c r="R2">
        <v>0.959</v>
      </c>
      <c r="S2">
        <v>0.307</v>
      </c>
      <c r="T2">
        <v>29</v>
      </c>
      <c r="U2" t="s">
        <v>148</v>
      </c>
      <c r="V2">
        <f>'Henden '!I:I-APASS!H:H</f>
        <v>-0.054999999999999716</v>
      </c>
      <c r="W2" s="90">
        <f>Analysis!C2</f>
        <v>0.018520000000000536</v>
      </c>
    </row>
    <row r="3" spans="1:23" ht="15">
      <c r="A3">
        <v>157</v>
      </c>
      <c r="B3">
        <v>2</v>
      </c>
      <c r="C3">
        <v>4</v>
      </c>
      <c r="D3">
        <v>50.07</v>
      </c>
      <c r="E3">
        <v>12</v>
      </c>
      <c r="F3">
        <v>28</v>
      </c>
      <c r="G3">
        <v>32.4</v>
      </c>
      <c r="H3">
        <v>15.674</v>
      </c>
      <c r="I3">
        <v>0.173</v>
      </c>
      <c r="J3">
        <v>0.692</v>
      </c>
      <c r="K3">
        <v>0.192</v>
      </c>
      <c r="L3" t="s">
        <v>0</v>
      </c>
      <c r="M3" t="s">
        <v>0</v>
      </c>
      <c r="N3">
        <v>0.55</v>
      </c>
      <c r="O3">
        <v>0.14</v>
      </c>
      <c r="P3">
        <v>0.513</v>
      </c>
      <c r="Q3">
        <v>0.14</v>
      </c>
      <c r="R3">
        <v>1.063</v>
      </c>
      <c r="S3">
        <v>0.198</v>
      </c>
      <c r="T3">
        <v>29</v>
      </c>
      <c r="U3" t="s">
        <v>149</v>
      </c>
      <c r="V3" s="87">
        <f>'Henden '!I:I-APASS!H:H</f>
        <v>-0.0519999999999996</v>
      </c>
      <c r="W3" s="90">
        <f>Analysis!C3</f>
        <v>0.015610000000000568</v>
      </c>
    </row>
    <row r="4" spans="1:23" ht="15">
      <c r="A4">
        <v>161</v>
      </c>
      <c r="B4">
        <v>2</v>
      </c>
      <c r="C4">
        <v>4</v>
      </c>
      <c r="D4">
        <v>17.37</v>
      </c>
      <c r="E4">
        <v>12</v>
      </c>
      <c r="F4">
        <v>31</v>
      </c>
      <c r="G4">
        <v>38.6</v>
      </c>
      <c r="H4">
        <v>16.127</v>
      </c>
      <c r="I4">
        <v>0.164</v>
      </c>
      <c r="J4">
        <v>0.689</v>
      </c>
      <c r="K4">
        <v>0.204</v>
      </c>
      <c r="L4" t="s">
        <v>0</v>
      </c>
      <c r="M4" t="s">
        <v>0</v>
      </c>
      <c r="N4">
        <v>0.419</v>
      </c>
      <c r="O4">
        <v>0.046</v>
      </c>
      <c r="P4">
        <v>0.393</v>
      </c>
      <c r="Q4">
        <v>0.046</v>
      </c>
      <c r="R4">
        <v>0.812</v>
      </c>
      <c r="S4">
        <v>0.066</v>
      </c>
      <c r="T4">
        <v>29</v>
      </c>
      <c r="U4" t="s">
        <v>150</v>
      </c>
      <c r="V4" s="87">
        <f>'Henden '!I:I-APASS!H:H</f>
        <v>-0.1039999999999992</v>
      </c>
      <c r="W4" s="90">
        <f>Analysis!C4</f>
        <v>0.0040700000000022385</v>
      </c>
    </row>
    <row r="5" spans="1:23" ht="15">
      <c r="A5">
        <v>167</v>
      </c>
      <c r="B5">
        <v>2</v>
      </c>
      <c r="C5">
        <v>4</v>
      </c>
      <c r="D5">
        <v>29.36</v>
      </c>
      <c r="E5">
        <v>12</v>
      </c>
      <c r="F5">
        <v>29</v>
      </c>
      <c r="G5">
        <v>44.7</v>
      </c>
      <c r="H5">
        <v>16.744</v>
      </c>
      <c r="I5">
        <v>0.275</v>
      </c>
      <c r="J5">
        <v>0.874</v>
      </c>
      <c r="K5">
        <v>0.38</v>
      </c>
      <c r="L5" t="s">
        <v>0</v>
      </c>
      <c r="M5" t="s">
        <v>0</v>
      </c>
      <c r="N5">
        <v>0.609</v>
      </c>
      <c r="O5">
        <v>0.096</v>
      </c>
      <c r="P5">
        <v>0.567</v>
      </c>
      <c r="Q5">
        <v>0.096</v>
      </c>
      <c r="R5">
        <v>1.176</v>
      </c>
      <c r="S5">
        <v>0.136</v>
      </c>
      <c r="T5">
        <v>29</v>
      </c>
      <c r="U5" t="s">
        <v>151</v>
      </c>
      <c r="V5" s="87">
        <f>'Henden '!I:I-APASS!H:H</f>
        <v>-0.09199999999999875</v>
      </c>
      <c r="W5" s="90">
        <f>Analysis!C5</f>
        <v>0.06318000000000268</v>
      </c>
    </row>
    <row r="6" spans="1:23" ht="15">
      <c r="A6">
        <v>174</v>
      </c>
      <c r="B6">
        <v>2</v>
      </c>
      <c r="C6">
        <v>4</v>
      </c>
      <c r="D6">
        <v>27.41</v>
      </c>
      <c r="E6">
        <v>12</v>
      </c>
      <c r="F6">
        <v>33</v>
      </c>
      <c r="G6">
        <v>35.2</v>
      </c>
      <c r="H6">
        <v>17.391</v>
      </c>
      <c r="I6">
        <v>0.2</v>
      </c>
      <c r="J6">
        <v>0.68</v>
      </c>
      <c r="K6">
        <v>0.331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>
        <v>29</v>
      </c>
      <c r="U6" t="s">
        <v>152</v>
      </c>
      <c r="V6" s="87">
        <f>'Henden '!I:I-APASS!H:H</f>
        <v>-0.10699999999999932</v>
      </c>
      <c r="W6" s="90">
        <f>Analysis!C6</f>
        <v>0.026509999999998257</v>
      </c>
    </row>
    <row r="7" ht="15">
      <c r="V7" s="87"/>
    </row>
    <row r="8" ht="15">
      <c r="V8" s="87"/>
    </row>
    <row r="9" spans="1:23" ht="15">
      <c r="A9">
        <v>147</v>
      </c>
      <c r="B9">
        <v>4</v>
      </c>
      <c r="C9">
        <v>2</v>
      </c>
      <c r="D9">
        <v>32.09</v>
      </c>
      <c r="E9">
        <v>42</v>
      </c>
      <c r="F9">
        <v>47</v>
      </c>
      <c r="G9">
        <v>14.2</v>
      </c>
      <c r="H9">
        <v>14.694</v>
      </c>
      <c r="I9">
        <v>0.078</v>
      </c>
      <c r="J9">
        <v>0.916</v>
      </c>
      <c r="K9">
        <v>0.2</v>
      </c>
      <c r="L9" t="s">
        <v>0</v>
      </c>
      <c r="M9" t="s">
        <v>0</v>
      </c>
      <c r="N9">
        <v>0.573</v>
      </c>
      <c r="O9">
        <v>0.103</v>
      </c>
      <c r="P9">
        <v>0.534</v>
      </c>
      <c r="Q9">
        <v>0.103</v>
      </c>
      <c r="R9">
        <v>1.107</v>
      </c>
      <c r="S9">
        <v>0.146</v>
      </c>
      <c r="T9">
        <v>29</v>
      </c>
      <c r="U9" t="s">
        <v>153</v>
      </c>
      <c r="V9" s="87">
        <f>'Henden '!I:I-APASS!H:H</f>
        <v>-0.036000000000001364</v>
      </c>
      <c r="W9" s="90">
        <f>Analysis!C9</f>
        <v>0.03574000000000055</v>
      </c>
    </row>
    <row r="10" spans="1:23" ht="15">
      <c r="A10">
        <v>151</v>
      </c>
      <c r="B10">
        <v>4</v>
      </c>
      <c r="C10">
        <v>2</v>
      </c>
      <c r="D10">
        <v>8.84</v>
      </c>
      <c r="E10">
        <v>42</v>
      </c>
      <c r="F10">
        <v>44</v>
      </c>
      <c r="G10">
        <v>49.6</v>
      </c>
      <c r="H10">
        <v>15.141</v>
      </c>
      <c r="I10">
        <v>0.111</v>
      </c>
      <c r="J10">
        <v>0.899</v>
      </c>
      <c r="K10">
        <v>0.211</v>
      </c>
      <c r="L10" t="s">
        <v>0</v>
      </c>
      <c r="M10" t="s">
        <v>0</v>
      </c>
      <c r="N10">
        <v>0.598</v>
      </c>
      <c r="O10">
        <v>0.113</v>
      </c>
      <c r="P10">
        <v>0.557</v>
      </c>
      <c r="Q10">
        <v>0.113</v>
      </c>
      <c r="R10">
        <v>1.155</v>
      </c>
      <c r="S10">
        <v>0.16</v>
      </c>
      <c r="T10">
        <v>29</v>
      </c>
      <c r="U10" t="s">
        <v>154</v>
      </c>
      <c r="V10" s="87">
        <f>'Henden '!I:I-APASS!H:H</f>
        <v>-0.006999999999999673</v>
      </c>
      <c r="W10" s="90">
        <f>Analysis!C10</f>
        <v>0.036880000000000024</v>
      </c>
    </row>
    <row r="11" spans="1:23" ht="15">
      <c r="A11">
        <v>158</v>
      </c>
      <c r="B11">
        <v>4</v>
      </c>
      <c r="C11">
        <v>2</v>
      </c>
      <c r="D11">
        <v>39.02</v>
      </c>
      <c r="E11">
        <v>42</v>
      </c>
      <c r="F11">
        <v>52</v>
      </c>
      <c r="G11">
        <v>38.3</v>
      </c>
      <c r="H11">
        <v>15.782</v>
      </c>
      <c r="I11">
        <v>0.125</v>
      </c>
      <c r="J11">
        <v>0.78</v>
      </c>
      <c r="K11">
        <v>0.23</v>
      </c>
      <c r="L11" t="s">
        <v>0</v>
      </c>
      <c r="M11" t="s">
        <v>0</v>
      </c>
      <c r="N11">
        <v>0.501</v>
      </c>
      <c r="O11">
        <v>0.168</v>
      </c>
      <c r="P11">
        <v>0.468</v>
      </c>
      <c r="Q11">
        <v>0.168</v>
      </c>
      <c r="R11">
        <v>0.969</v>
      </c>
      <c r="S11">
        <v>0.238</v>
      </c>
      <c r="T11">
        <v>29</v>
      </c>
      <c r="U11" t="s">
        <v>155</v>
      </c>
      <c r="V11" s="87">
        <f>'Henden '!I:I-APASS!H:H</f>
        <v>-0.04499999999999993</v>
      </c>
      <c r="W11" s="90">
        <f>Analysis!C11</f>
        <v>0.02721000000000018</v>
      </c>
    </row>
    <row r="12" spans="1:23" ht="15">
      <c r="A12">
        <v>161</v>
      </c>
      <c r="B12">
        <v>4</v>
      </c>
      <c r="C12">
        <v>3</v>
      </c>
      <c r="D12">
        <v>11.14</v>
      </c>
      <c r="E12">
        <v>42</v>
      </c>
      <c r="F12">
        <v>52</v>
      </c>
      <c r="G12">
        <v>50.9</v>
      </c>
      <c r="H12">
        <v>16.129</v>
      </c>
      <c r="I12">
        <v>0.051</v>
      </c>
      <c r="J12">
        <v>1.007</v>
      </c>
      <c r="K12">
        <v>0.347</v>
      </c>
      <c r="L12" t="s">
        <v>0</v>
      </c>
      <c r="M12" t="s">
        <v>0</v>
      </c>
      <c r="N12">
        <v>0.612</v>
      </c>
      <c r="O12">
        <v>0.225</v>
      </c>
      <c r="P12">
        <v>0.57</v>
      </c>
      <c r="Q12">
        <v>0.225</v>
      </c>
      <c r="R12">
        <v>1.182</v>
      </c>
      <c r="S12">
        <v>0.318</v>
      </c>
      <c r="T12">
        <v>29</v>
      </c>
      <c r="U12" t="s">
        <v>156</v>
      </c>
      <c r="V12" s="87">
        <f>'Henden '!I:I-APASS!H:H</f>
        <v>-0.004000000000001336</v>
      </c>
      <c r="W12" s="90">
        <f>Analysis!C12</f>
        <v>0.04490000000000194</v>
      </c>
    </row>
    <row r="13" ht="15">
      <c r="V13" s="87"/>
    </row>
    <row r="14" ht="15">
      <c r="V14" s="87"/>
    </row>
    <row r="15" ht="15">
      <c r="V15" s="87"/>
    </row>
    <row r="16" ht="15">
      <c r="V16" s="87"/>
    </row>
    <row r="17" spans="1:23" ht="15">
      <c r="A17">
        <v>144</v>
      </c>
      <c r="B17">
        <v>9</v>
      </c>
      <c r="C17">
        <v>32</v>
      </c>
      <c r="D17">
        <v>32.08</v>
      </c>
      <c r="E17">
        <v>21</v>
      </c>
      <c r="F17">
        <v>29</v>
      </c>
      <c r="G17">
        <v>33.6</v>
      </c>
      <c r="H17">
        <v>14.424</v>
      </c>
      <c r="I17">
        <v>0.082</v>
      </c>
      <c r="J17">
        <v>0.774</v>
      </c>
      <c r="K17">
        <v>0.13</v>
      </c>
      <c r="L17" t="s">
        <v>0</v>
      </c>
      <c r="M17" t="s">
        <v>0</v>
      </c>
      <c r="N17">
        <v>0.421</v>
      </c>
      <c r="O17">
        <v>0.107</v>
      </c>
      <c r="P17">
        <v>0.394</v>
      </c>
      <c r="Q17">
        <v>0.107</v>
      </c>
      <c r="R17">
        <v>0.815</v>
      </c>
      <c r="S17">
        <v>0.152</v>
      </c>
      <c r="T17">
        <v>29</v>
      </c>
      <c r="U17" t="s">
        <v>157</v>
      </c>
      <c r="V17" s="87">
        <f>'Henden '!I:I-APASS!H:H</f>
        <v>0.04800000000000004</v>
      </c>
      <c r="W17" s="90">
        <f>Analysis!C17</f>
        <v>0.025269999999999015</v>
      </c>
    </row>
    <row r="18" spans="1:23" ht="15">
      <c r="A18">
        <v>148</v>
      </c>
      <c r="B18">
        <v>9</v>
      </c>
      <c r="C18">
        <v>32</v>
      </c>
      <c r="D18">
        <v>6.14</v>
      </c>
      <c r="E18">
        <v>21</v>
      </c>
      <c r="F18">
        <v>25</v>
      </c>
      <c r="G18">
        <v>29.9</v>
      </c>
      <c r="H18">
        <v>14.842</v>
      </c>
      <c r="I18">
        <v>0.097</v>
      </c>
      <c r="J18">
        <v>0.735</v>
      </c>
      <c r="K18">
        <v>0.132</v>
      </c>
      <c r="L18" t="s">
        <v>0</v>
      </c>
      <c r="M18" t="s">
        <v>0</v>
      </c>
      <c r="N18">
        <v>0.346</v>
      </c>
      <c r="O18">
        <v>0.132</v>
      </c>
      <c r="P18">
        <v>0.326</v>
      </c>
      <c r="Q18">
        <v>0.132</v>
      </c>
      <c r="R18">
        <v>0.672</v>
      </c>
      <c r="S18">
        <v>0.187</v>
      </c>
      <c r="T18">
        <v>29</v>
      </c>
      <c r="U18" t="s">
        <v>158</v>
      </c>
      <c r="V18" s="87">
        <f>'Henden '!I:I-APASS!H:H</f>
        <v>0.05699999999999861</v>
      </c>
      <c r="W18" s="90">
        <f>Analysis!C18</f>
        <v>0.008029999999997983</v>
      </c>
    </row>
    <row r="19" spans="1:23" ht="15">
      <c r="A19">
        <v>157</v>
      </c>
      <c r="B19">
        <v>9</v>
      </c>
      <c r="C19">
        <v>32</v>
      </c>
      <c r="D19">
        <v>33.66</v>
      </c>
      <c r="E19">
        <v>21</v>
      </c>
      <c r="F19">
        <v>26</v>
      </c>
      <c r="G19">
        <v>10.8</v>
      </c>
      <c r="H19">
        <v>15.724</v>
      </c>
      <c r="I19">
        <v>0.095</v>
      </c>
      <c r="J19">
        <v>1.352</v>
      </c>
      <c r="K19">
        <v>0.239</v>
      </c>
      <c r="L19" t="s">
        <v>0</v>
      </c>
      <c r="M19" t="s">
        <v>0</v>
      </c>
      <c r="N19">
        <v>0.691</v>
      </c>
      <c r="O19">
        <v>0.16</v>
      </c>
      <c r="P19">
        <v>0.642</v>
      </c>
      <c r="Q19">
        <v>0.16</v>
      </c>
      <c r="R19">
        <v>1.333</v>
      </c>
      <c r="S19">
        <v>0.226</v>
      </c>
      <c r="T19">
        <v>29</v>
      </c>
      <c r="U19" t="s">
        <v>159</v>
      </c>
      <c r="V19" s="87">
        <f>'Henden '!I:I-APASS!H:H</f>
        <v>0.01699999999999946</v>
      </c>
      <c r="W19" s="90">
        <f>Analysis!C19</f>
        <v>0.06605999999999845</v>
      </c>
    </row>
    <row r="20" spans="1:23" ht="15">
      <c r="A20">
        <v>169</v>
      </c>
      <c r="B20">
        <v>9</v>
      </c>
      <c r="C20">
        <v>32</v>
      </c>
      <c r="D20">
        <v>28.43</v>
      </c>
      <c r="E20">
        <v>21</v>
      </c>
      <c r="F20">
        <v>32</v>
      </c>
      <c r="G20">
        <v>51.6</v>
      </c>
      <c r="H20">
        <v>16.897</v>
      </c>
      <c r="I20">
        <v>0.087</v>
      </c>
      <c r="J20">
        <v>0.614</v>
      </c>
      <c r="K20">
        <v>0.172</v>
      </c>
      <c r="L20" t="s">
        <v>0</v>
      </c>
      <c r="M20" t="s">
        <v>0</v>
      </c>
      <c r="N20">
        <v>0.573</v>
      </c>
      <c r="O20">
        <v>0.189</v>
      </c>
      <c r="P20">
        <v>0.534</v>
      </c>
      <c r="Q20">
        <v>0.189</v>
      </c>
      <c r="R20">
        <v>1.107</v>
      </c>
      <c r="S20">
        <v>0.267</v>
      </c>
      <c r="T20">
        <v>29</v>
      </c>
      <c r="U20" t="s">
        <v>160</v>
      </c>
      <c r="V20" s="87">
        <f>'Henden '!I:I-APASS!H:H</f>
        <v>0.036000000000001364</v>
      </c>
      <c r="W20" s="90">
        <f>Analysis!C20</f>
        <v>0.03078999999999965</v>
      </c>
    </row>
    <row r="21" ht="15">
      <c r="V21" s="87"/>
    </row>
    <row r="22" spans="1:23" ht="15">
      <c r="A22">
        <v>146</v>
      </c>
      <c r="B22">
        <v>13</v>
      </c>
      <c r="C22">
        <v>34</v>
      </c>
      <c r="D22">
        <v>41.63</v>
      </c>
      <c r="E22">
        <v>-25</v>
      </c>
      <c r="F22">
        <v>18</v>
      </c>
      <c r="G22">
        <v>17.7</v>
      </c>
      <c r="H22">
        <v>14.614</v>
      </c>
      <c r="I22">
        <v>0.097</v>
      </c>
      <c r="J22">
        <v>0.631</v>
      </c>
      <c r="K22">
        <v>0.137</v>
      </c>
      <c r="L22" t="s">
        <v>0</v>
      </c>
      <c r="M22" t="s">
        <v>0</v>
      </c>
      <c r="N22">
        <v>0.356</v>
      </c>
      <c r="O22">
        <v>0.131</v>
      </c>
      <c r="P22">
        <v>0.335</v>
      </c>
      <c r="Q22">
        <v>0.131</v>
      </c>
      <c r="R22">
        <v>0.691</v>
      </c>
      <c r="S22">
        <v>0.185</v>
      </c>
      <c r="T22">
        <v>29</v>
      </c>
      <c r="U22" t="s">
        <v>161</v>
      </c>
      <c r="V22" s="87">
        <f>'Henden '!I:I-APASS!H:H</f>
        <v>-0.025000000000000355</v>
      </c>
      <c r="W22" s="90">
        <f>Analysis!C22</f>
        <v>0.03060999999999936</v>
      </c>
    </row>
    <row r="23" spans="1:23" ht="15">
      <c r="A23">
        <v>148</v>
      </c>
      <c r="B23">
        <v>13</v>
      </c>
      <c r="C23">
        <v>34</v>
      </c>
      <c r="D23">
        <v>1.62</v>
      </c>
      <c r="E23">
        <v>-25</v>
      </c>
      <c r="F23">
        <v>19</v>
      </c>
      <c r="G23">
        <v>32.7</v>
      </c>
      <c r="H23">
        <v>14.755</v>
      </c>
      <c r="I23">
        <v>0.067</v>
      </c>
      <c r="J23">
        <v>0.978</v>
      </c>
      <c r="K23">
        <v>0.142</v>
      </c>
      <c r="L23" t="s">
        <v>0</v>
      </c>
      <c r="M23" t="s">
        <v>0</v>
      </c>
      <c r="N23">
        <v>0.52</v>
      </c>
      <c r="O23">
        <v>0.127</v>
      </c>
      <c r="P23">
        <v>0.485</v>
      </c>
      <c r="Q23">
        <v>0.127</v>
      </c>
      <c r="R23">
        <v>1.005</v>
      </c>
      <c r="S23">
        <v>0.179</v>
      </c>
      <c r="T23">
        <v>29</v>
      </c>
      <c r="U23" t="s">
        <v>162</v>
      </c>
      <c r="V23" s="87">
        <f>'Henden '!I:I-APASS!H:H</f>
        <v>-0.02400000000000091</v>
      </c>
      <c r="W23" s="90">
        <f>Analysis!C23</f>
        <v>0.06424999999999947</v>
      </c>
    </row>
    <row r="24" spans="1:23" ht="15">
      <c r="A24">
        <v>150</v>
      </c>
      <c r="B24">
        <v>13</v>
      </c>
      <c r="C24">
        <v>34</v>
      </c>
      <c r="D24">
        <v>55.98</v>
      </c>
      <c r="E24">
        <v>-25</v>
      </c>
      <c r="F24">
        <v>23</v>
      </c>
      <c r="G24">
        <v>34.2</v>
      </c>
      <c r="H24">
        <v>15.04</v>
      </c>
      <c r="I24">
        <v>0.085</v>
      </c>
      <c r="J24">
        <v>0.816</v>
      </c>
      <c r="K24">
        <v>0.109</v>
      </c>
      <c r="L24" t="s">
        <v>0</v>
      </c>
      <c r="M24" t="s">
        <v>0</v>
      </c>
      <c r="N24">
        <v>0.451</v>
      </c>
      <c r="O24">
        <v>0.18</v>
      </c>
      <c r="P24">
        <v>0.422</v>
      </c>
      <c r="Q24">
        <v>0.18</v>
      </c>
      <c r="R24">
        <v>0.873</v>
      </c>
      <c r="S24">
        <v>0.255</v>
      </c>
      <c r="T24">
        <v>29</v>
      </c>
      <c r="U24" t="s">
        <v>163</v>
      </c>
      <c r="V24" s="87">
        <f>'Henden '!I:I-APASS!H:H</f>
        <v>-0.01699999999999946</v>
      </c>
      <c r="W24" s="90">
        <f>Analysis!C24</f>
        <v>0.06875999999999927</v>
      </c>
    </row>
    <row r="25" spans="1:23" ht="15">
      <c r="A25">
        <v>154</v>
      </c>
      <c r="B25">
        <v>13</v>
      </c>
      <c r="C25">
        <v>34</v>
      </c>
      <c r="D25">
        <v>3.77</v>
      </c>
      <c r="E25">
        <v>-25</v>
      </c>
      <c r="F25">
        <v>30</v>
      </c>
      <c r="G25">
        <v>21.6</v>
      </c>
      <c r="H25">
        <v>15.433</v>
      </c>
      <c r="I25">
        <v>0.088</v>
      </c>
      <c r="J25">
        <v>0.739</v>
      </c>
      <c r="K25">
        <v>0.147</v>
      </c>
      <c r="L25" t="s">
        <v>0</v>
      </c>
      <c r="M25" t="s">
        <v>0</v>
      </c>
      <c r="N25">
        <v>0.403</v>
      </c>
      <c r="O25">
        <v>0.174</v>
      </c>
      <c r="P25">
        <v>0.378</v>
      </c>
      <c r="Q25">
        <v>0.174</v>
      </c>
      <c r="R25">
        <v>0.781</v>
      </c>
      <c r="S25">
        <v>0.246</v>
      </c>
      <c r="T25">
        <v>29</v>
      </c>
      <c r="U25" t="s">
        <v>164</v>
      </c>
      <c r="V25" s="87">
        <f>'Henden '!I:I-APASS!H:H</f>
        <v>-0.038000000000000256</v>
      </c>
      <c r="W25" s="90">
        <f>Analysis!C25</f>
        <v>0.044609999999998706</v>
      </c>
    </row>
    <row r="26" spans="1:23" ht="15">
      <c r="A26">
        <v>157</v>
      </c>
      <c r="B26">
        <v>13</v>
      </c>
      <c r="C26">
        <v>34</v>
      </c>
      <c r="D26">
        <v>9.37</v>
      </c>
      <c r="E26">
        <v>-25</v>
      </c>
      <c r="F26">
        <v>23</v>
      </c>
      <c r="G26">
        <v>57.2</v>
      </c>
      <c r="H26">
        <v>15.743</v>
      </c>
      <c r="I26">
        <v>0.124</v>
      </c>
      <c r="J26">
        <v>0.571</v>
      </c>
      <c r="K26">
        <v>0.145</v>
      </c>
      <c r="L26" t="s">
        <v>0</v>
      </c>
      <c r="M26" t="s">
        <v>0</v>
      </c>
      <c r="N26">
        <v>0.351</v>
      </c>
      <c r="O26">
        <v>0.143</v>
      </c>
      <c r="P26">
        <v>0.33</v>
      </c>
      <c r="Q26">
        <v>0.143</v>
      </c>
      <c r="R26">
        <v>0.681</v>
      </c>
      <c r="S26">
        <v>0.202</v>
      </c>
      <c r="T26">
        <v>29</v>
      </c>
      <c r="U26" t="s">
        <v>165</v>
      </c>
      <c r="V26" s="87">
        <f>'Henden '!I:I-APASS!H:H</f>
        <v>-0.032999999999999474</v>
      </c>
      <c r="W26" s="90">
        <f>Analysis!C26</f>
        <v>0.05112000000000094</v>
      </c>
    </row>
    <row r="27" spans="1:23" ht="15">
      <c r="A27">
        <v>146</v>
      </c>
      <c r="B27">
        <v>16</v>
      </c>
      <c r="C27">
        <v>25</v>
      </c>
      <c r="D27">
        <v>24.38</v>
      </c>
      <c r="E27">
        <v>-4</v>
      </c>
      <c r="F27">
        <v>34</v>
      </c>
      <c r="G27">
        <v>54</v>
      </c>
      <c r="H27">
        <v>14.577</v>
      </c>
      <c r="I27">
        <v>0.038</v>
      </c>
      <c r="J27">
        <v>0.81</v>
      </c>
      <c r="K27">
        <v>0.047</v>
      </c>
      <c r="L27" t="s">
        <v>0</v>
      </c>
      <c r="M27" t="s">
        <v>0</v>
      </c>
      <c r="N27">
        <v>0.494</v>
      </c>
      <c r="O27">
        <v>0.073</v>
      </c>
      <c r="P27">
        <v>0.461</v>
      </c>
      <c r="Q27">
        <v>0.073</v>
      </c>
      <c r="R27">
        <v>0.955</v>
      </c>
      <c r="S27">
        <v>0.103</v>
      </c>
      <c r="T27">
        <v>29</v>
      </c>
      <c r="U27" t="s">
        <v>166</v>
      </c>
      <c r="V27" s="87">
        <f>'Henden '!I:I-APASS!H:H</f>
        <v>-0.021000000000000796</v>
      </c>
      <c r="W27" s="90">
        <f>Analysis!C27</f>
        <v>0.02435999999999794</v>
      </c>
    </row>
    <row r="28" spans="1:23" ht="15">
      <c r="A28">
        <v>151</v>
      </c>
      <c r="B28">
        <v>16</v>
      </c>
      <c r="C28">
        <v>25</v>
      </c>
      <c r="D28">
        <v>10.79</v>
      </c>
      <c r="E28">
        <v>-4</v>
      </c>
      <c r="F28">
        <v>40</v>
      </c>
      <c r="G28">
        <v>31.7</v>
      </c>
      <c r="H28">
        <v>15.134</v>
      </c>
      <c r="I28">
        <v>0.047</v>
      </c>
      <c r="J28">
        <v>0.951</v>
      </c>
      <c r="K28">
        <v>0.111</v>
      </c>
      <c r="L28" t="s">
        <v>0</v>
      </c>
      <c r="M28" t="s">
        <v>0</v>
      </c>
      <c r="N28">
        <v>0.558</v>
      </c>
      <c r="O28">
        <v>0.11</v>
      </c>
      <c r="P28">
        <v>0.52</v>
      </c>
      <c r="Q28">
        <v>0.11</v>
      </c>
      <c r="R28">
        <v>1.078</v>
      </c>
      <c r="S28">
        <v>0.156</v>
      </c>
      <c r="T28">
        <v>29</v>
      </c>
      <c r="U28" t="s">
        <v>167</v>
      </c>
      <c r="V28" s="87">
        <f>'Henden '!I:I-APASS!H:H</f>
        <v>0.032999999999999474</v>
      </c>
      <c r="W28" s="90">
        <f>Analysis!C28</f>
        <v>0.03834999999999944</v>
      </c>
    </row>
    <row r="29" spans="1:23" ht="15">
      <c r="A29">
        <v>157</v>
      </c>
      <c r="B29">
        <v>16</v>
      </c>
      <c r="C29">
        <v>25</v>
      </c>
      <c r="D29">
        <v>16.98</v>
      </c>
      <c r="E29">
        <v>-4</v>
      </c>
      <c r="F29">
        <v>39</v>
      </c>
      <c r="G29">
        <v>3.6</v>
      </c>
      <c r="H29">
        <v>15.654</v>
      </c>
      <c r="I29">
        <v>0.07</v>
      </c>
      <c r="J29">
        <v>0.822</v>
      </c>
      <c r="K29">
        <v>0.132</v>
      </c>
      <c r="L29" t="s">
        <v>0</v>
      </c>
      <c r="M29" t="s">
        <v>0</v>
      </c>
      <c r="N29">
        <v>0.526</v>
      </c>
      <c r="O29">
        <v>0.082</v>
      </c>
      <c r="P29">
        <v>0.491</v>
      </c>
      <c r="Q29">
        <v>0.082</v>
      </c>
      <c r="R29">
        <v>1.017</v>
      </c>
      <c r="S29">
        <v>0.116</v>
      </c>
      <c r="T29">
        <v>29</v>
      </c>
      <c r="U29" t="s">
        <v>168</v>
      </c>
      <c r="V29" s="87">
        <f>'Henden '!I:I-APASS!H:H</f>
        <v>-0.03599999999999959</v>
      </c>
      <c r="W29" s="90">
        <f>Analysis!C29</f>
        <v>0.033240000000001046</v>
      </c>
    </row>
    <row r="30" spans="1:23" ht="15">
      <c r="A30">
        <v>161</v>
      </c>
      <c r="B30">
        <v>16</v>
      </c>
      <c r="C30">
        <v>25</v>
      </c>
      <c r="D30">
        <v>15.3</v>
      </c>
      <c r="E30">
        <v>-4</v>
      </c>
      <c r="F30">
        <v>44</v>
      </c>
      <c r="G30">
        <v>3.4</v>
      </c>
      <c r="H30">
        <v>16.131</v>
      </c>
      <c r="I30">
        <v>0.059</v>
      </c>
      <c r="J30">
        <v>0.676</v>
      </c>
      <c r="K30">
        <v>0.2</v>
      </c>
      <c r="L30" t="s">
        <v>0</v>
      </c>
      <c r="M30" t="s">
        <v>0</v>
      </c>
      <c r="N30">
        <v>0.5</v>
      </c>
      <c r="O30">
        <v>0.17</v>
      </c>
      <c r="P30">
        <v>0.467</v>
      </c>
      <c r="Q30">
        <v>0.17</v>
      </c>
      <c r="R30">
        <v>0.967</v>
      </c>
      <c r="S30">
        <v>0.24</v>
      </c>
      <c r="T30">
        <v>29</v>
      </c>
      <c r="U30" t="s">
        <v>169</v>
      </c>
      <c r="V30" s="87">
        <f>'Henden '!I:I-APASS!H:H</f>
        <v>0.00999999999999801</v>
      </c>
      <c r="W30" s="90">
        <f>Analysis!C30</f>
        <v>0.032799999999998164</v>
      </c>
    </row>
    <row r="31" spans="1:23" ht="15">
      <c r="A31">
        <v>167</v>
      </c>
      <c r="B31">
        <v>16</v>
      </c>
      <c r="C31">
        <v>24</v>
      </c>
      <c r="D31">
        <v>57.1</v>
      </c>
      <c r="E31">
        <v>-4</v>
      </c>
      <c r="F31">
        <v>40</v>
      </c>
      <c r="G31">
        <v>27.3</v>
      </c>
      <c r="H31">
        <v>16.716</v>
      </c>
      <c r="I31">
        <v>0.087</v>
      </c>
      <c r="J31">
        <v>0.57</v>
      </c>
      <c r="K31">
        <v>0.098</v>
      </c>
      <c r="L31" t="s">
        <v>0</v>
      </c>
      <c r="M31" t="s">
        <v>0</v>
      </c>
      <c r="N31">
        <v>0.535</v>
      </c>
      <c r="O31">
        <v>0.092</v>
      </c>
      <c r="P31">
        <v>0.499</v>
      </c>
      <c r="Q31">
        <v>0.092</v>
      </c>
      <c r="R31">
        <v>1.034</v>
      </c>
      <c r="S31">
        <v>0.13</v>
      </c>
      <c r="T31">
        <v>29</v>
      </c>
      <c r="U31" t="s">
        <v>170</v>
      </c>
      <c r="V31" s="87">
        <f>'Henden '!I:I-APASS!H:H</f>
        <v>-0.018000000000000682</v>
      </c>
      <c r="W31" s="90">
        <f>Analysis!C31</f>
        <v>0.0482900000000015</v>
      </c>
    </row>
    <row r="32" spans="1:23" ht="15">
      <c r="A32">
        <v>171</v>
      </c>
      <c r="B32">
        <v>16</v>
      </c>
      <c r="C32">
        <v>25</v>
      </c>
      <c r="D32">
        <v>14.94</v>
      </c>
      <c r="E32">
        <v>-4</v>
      </c>
      <c r="F32">
        <v>37</v>
      </c>
      <c r="G32">
        <v>12.2</v>
      </c>
      <c r="H32">
        <v>17.127</v>
      </c>
      <c r="I32">
        <v>0.145</v>
      </c>
      <c r="J32">
        <v>0.764</v>
      </c>
      <c r="K32">
        <v>0.226</v>
      </c>
      <c r="L32" t="s">
        <v>0</v>
      </c>
      <c r="M32" t="s">
        <v>0</v>
      </c>
      <c r="N32">
        <v>0.961</v>
      </c>
      <c r="O32">
        <v>0.205</v>
      </c>
      <c r="P32">
        <v>0.89</v>
      </c>
      <c r="Q32">
        <v>0.205</v>
      </c>
      <c r="R32">
        <v>1.851</v>
      </c>
      <c r="S32">
        <v>0.29</v>
      </c>
      <c r="T32">
        <v>29</v>
      </c>
      <c r="U32" t="s">
        <v>171</v>
      </c>
      <c r="V32" s="87">
        <f>'Henden '!I:I-APASS!H:H</f>
        <v>0.012000000000000455</v>
      </c>
      <c r="W32" s="90">
        <f>Analysis!C32</f>
        <v>0.024250000000002103</v>
      </c>
    </row>
    <row r="33" spans="1:23" ht="15">
      <c r="A33">
        <v>173</v>
      </c>
      <c r="B33">
        <v>16</v>
      </c>
      <c r="C33">
        <v>25</v>
      </c>
      <c r="D33">
        <v>15.85</v>
      </c>
      <c r="E33">
        <v>-4</v>
      </c>
      <c r="F33">
        <v>35</v>
      </c>
      <c r="G33">
        <v>40.6</v>
      </c>
      <c r="H33">
        <v>17.322</v>
      </c>
      <c r="I33">
        <v>0.172</v>
      </c>
      <c r="J33">
        <v>0.715</v>
      </c>
      <c r="K33">
        <v>0.27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>
        <v>29</v>
      </c>
      <c r="U33" t="s">
        <v>172</v>
      </c>
      <c r="V33" s="87">
        <f>'Henden '!I:I-APASS!H:H</f>
        <v>0.26500000000000057</v>
      </c>
      <c r="W33" s="90">
        <f>Analysis!C33</f>
        <v>0.029200000000003</v>
      </c>
    </row>
    <row r="34" ht="15">
      <c r="V34" s="87"/>
    </row>
    <row r="35" ht="15">
      <c r="V35" s="87"/>
    </row>
    <row r="36" ht="15">
      <c r="V36" s="87"/>
    </row>
    <row r="37" spans="1:23" ht="15">
      <c r="A37">
        <v>147</v>
      </c>
      <c r="B37">
        <v>3</v>
      </c>
      <c r="C37">
        <v>44</v>
      </c>
      <c r="D37">
        <v>50.77</v>
      </c>
      <c r="E37">
        <v>48</v>
      </c>
      <c r="F37">
        <v>4</v>
      </c>
      <c r="G37">
        <v>31.4</v>
      </c>
      <c r="H37">
        <v>14.737</v>
      </c>
      <c r="I37">
        <v>0.057</v>
      </c>
      <c r="J37">
        <v>0.823</v>
      </c>
      <c r="K37">
        <v>0.078</v>
      </c>
      <c r="L37" t="s">
        <v>0</v>
      </c>
      <c r="M37" t="s">
        <v>0</v>
      </c>
      <c r="N37">
        <v>0.578</v>
      </c>
      <c r="O37">
        <v>0.068</v>
      </c>
      <c r="P37">
        <v>0.538</v>
      </c>
      <c r="Q37">
        <v>0.068</v>
      </c>
      <c r="R37">
        <v>1.116</v>
      </c>
      <c r="S37">
        <v>0.097</v>
      </c>
      <c r="T37">
        <v>29</v>
      </c>
      <c r="U37" t="s">
        <v>173</v>
      </c>
      <c r="V37" s="87">
        <f>'Henden '!I:I-APASS!H:H</f>
        <v>-0.006000000000000227</v>
      </c>
      <c r="W37" s="90">
        <f>Analysis!C37</f>
        <v>0.024049999999999017</v>
      </c>
    </row>
    <row r="38" spans="1:23" ht="15">
      <c r="A38">
        <v>152</v>
      </c>
      <c r="B38">
        <v>3</v>
      </c>
      <c r="C38">
        <v>44</v>
      </c>
      <c r="D38">
        <v>36.95</v>
      </c>
      <c r="E38">
        <v>48</v>
      </c>
      <c r="F38">
        <v>1</v>
      </c>
      <c r="G38">
        <v>45.2</v>
      </c>
      <c r="H38">
        <v>15.202</v>
      </c>
      <c r="I38">
        <v>0.061</v>
      </c>
      <c r="J38">
        <v>0.853</v>
      </c>
      <c r="K38">
        <v>0.078</v>
      </c>
      <c r="L38" t="s">
        <v>0</v>
      </c>
      <c r="M38" t="s">
        <v>0</v>
      </c>
      <c r="N38">
        <v>0.624</v>
      </c>
      <c r="O38">
        <v>0.065</v>
      </c>
      <c r="P38">
        <v>0.581</v>
      </c>
      <c r="Q38">
        <v>0.065</v>
      </c>
      <c r="R38">
        <v>1.205</v>
      </c>
      <c r="S38">
        <v>0.091</v>
      </c>
      <c r="T38">
        <v>29</v>
      </c>
      <c r="U38" t="s">
        <v>174</v>
      </c>
      <c r="V38" s="87">
        <f>'Henden '!I:I-APASS!H:H</f>
        <v>-0.009000000000000341</v>
      </c>
      <c r="W38" s="90">
        <f>Analysis!C38</f>
        <v>-0.005950000000000344</v>
      </c>
    </row>
    <row r="39" spans="1:23" ht="15">
      <c r="A39">
        <v>157</v>
      </c>
      <c r="B39">
        <v>3</v>
      </c>
      <c r="C39">
        <v>44</v>
      </c>
      <c r="D39">
        <v>47.08</v>
      </c>
      <c r="E39">
        <v>47</v>
      </c>
      <c r="F39">
        <v>59</v>
      </c>
      <c r="G39">
        <v>42.5</v>
      </c>
      <c r="H39">
        <v>15.738</v>
      </c>
      <c r="I39">
        <v>0.089</v>
      </c>
      <c r="J39">
        <v>0.738</v>
      </c>
      <c r="K39">
        <v>0.172</v>
      </c>
      <c r="L39" t="s">
        <v>0</v>
      </c>
      <c r="M39" t="s">
        <v>0</v>
      </c>
      <c r="N39">
        <v>0.53</v>
      </c>
      <c r="O39">
        <v>0.094</v>
      </c>
      <c r="P39">
        <v>0.494</v>
      </c>
      <c r="Q39">
        <v>0.094</v>
      </c>
      <c r="R39">
        <v>1.024</v>
      </c>
      <c r="S39">
        <v>0.133</v>
      </c>
      <c r="T39">
        <v>29</v>
      </c>
      <c r="U39" t="s">
        <v>175</v>
      </c>
      <c r="V39" s="87">
        <f>'Henden '!I:I-APASS!H:H</f>
        <v>0.022999999999999687</v>
      </c>
      <c r="W39" s="90">
        <f>Analysis!C39</f>
        <v>0.06476999999999933</v>
      </c>
    </row>
    <row r="40" spans="1:23" ht="15">
      <c r="A40">
        <v>162</v>
      </c>
      <c r="B40">
        <v>3</v>
      </c>
      <c r="C40">
        <v>44</v>
      </c>
      <c r="D40">
        <v>42.39</v>
      </c>
      <c r="E40">
        <v>48</v>
      </c>
      <c r="F40">
        <v>0</v>
      </c>
      <c r="G40">
        <v>19.6</v>
      </c>
      <c r="H40">
        <v>16.221</v>
      </c>
      <c r="I40">
        <v>0.113</v>
      </c>
      <c r="J40">
        <v>0.499</v>
      </c>
      <c r="K40">
        <v>0.153</v>
      </c>
      <c r="L40" t="s">
        <v>0</v>
      </c>
      <c r="M40" t="s">
        <v>0</v>
      </c>
      <c r="N40">
        <v>0.373</v>
      </c>
      <c r="O40">
        <v>0.305</v>
      </c>
      <c r="P40">
        <v>0.35</v>
      </c>
      <c r="Q40">
        <v>0.305</v>
      </c>
      <c r="R40">
        <v>0.723</v>
      </c>
      <c r="S40">
        <v>0.432</v>
      </c>
      <c r="T40">
        <v>29</v>
      </c>
      <c r="U40" t="s">
        <v>176</v>
      </c>
      <c r="V40" s="87">
        <f>'Henden '!I:I-APASS!H:H</f>
        <v>0.03200000000000003</v>
      </c>
      <c r="W40" s="90">
        <f>Analysis!C40</f>
        <v>-0.0006599999999963302</v>
      </c>
    </row>
    <row r="41" spans="1:23" ht="15">
      <c r="A41">
        <v>163</v>
      </c>
      <c r="B41">
        <v>3</v>
      </c>
      <c r="C41">
        <v>45</v>
      </c>
      <c r="D41">
        <v>25.77</v>
      </c>
      <c r="E41">
        <v>47</v>
      </c>
      <c r="F41">
        <v>59</v>
      </c>
      <c r="G41">
        <v>49.8</v>
      </c>
      <c r="H41">
        <v>16.303</v>
      </c>
      <c r="I41">
        <v>0.05</v>
      </c>
      <c r="J41">
        <v>1.07</v>
      </c>
      <c r="K41">
        <v>0.063</v>
      </c>
      <c r="L41" t="s">
        <v>0</v>
      </c>
      <c r="M41" t="s">
        <v>0</v>
      </c>
      <c r="N41">
        <v>0.482</v>
      </c>
      <c r="O41">
        <v>0.087</v>
      </c>
      <c r="P41">
        <v>0.45</v>
      </c>
      <c r="Q41">
        <v>0.087</v>
      </c>
      <c r="R41">
        <v>0.932</v>
      </c>
      <c r="S41">
        <v>0.124</v>
      </c>
      <c r="T41">
        <v>29</v>
      </c>
      <c r="U41" t="s">
        <v>177</v>
      </c>
      <c r="V41" s="87">
        <f>'Henden '!I:I-APASS!H:H</f>
        <v>0.2959999999999994</v>
      </c>
      <c r="W41" s="90">
        <f>Analysis!C41</f>
        <v>0.03751000000000104</v>
      </c>
    </row>
    <row r="42" spans="1:23" ht="15">
      <c r="A42">
        <v>172</v>
      </c>
      <c r="B42">
        <v>3</v>
      </c>
      <c r="C42">
        <v>44</v>
      </c>
      <c r="D42">
        <v>54.97</v>
      </c>
      <c r="E42">
        <v>47</v>
      </c>
      <c r="F42">
        <v>59</v>
      </c>
      <c r="G42">
        <v>20.6</v>
      </c>
      <c r="H42">
        <v>17.227</v>
      </c>
      <c r="I42">
        <v>0.139</v>
      </c>
      <c r="J42">
        <v>0.538</v>
      </c>
      <c r="K42">
        <v>0.326</v>
      </c>
      <c r="L42" t="s">
        <v>0</v>
      </c>
      <c r="M42" t="s">
        <v>0</v>
      </c>
      <c r="N42">
        <v>0.948</v>
      </c>
      <c r="O42">
        <v>0.203</v>
      </c>
      <c r="P42">
        <v>0.878</v>
      </c>
      <c r="Q42">
        <v>0.203</v>
      </c>
      <c r="R42">
        <v>1.826</v>
      </c>
      <c r="S42">
        <v>0.287</v>
      </c>
      <c r="T42">
        <v>29</v>
      </c>
      <c r="U42" t="s">
        <v>178</v>
      </c>
      <c r="V42" s="87">
        <f>'Henden '!I:I-APASS!H:H</f>
        <v>-0.12099999999999866</v>
      </c>
      <c r="W42" s="90">
        <f>Analysis!C42</f>
        <v>0.02398000000000522</v>
      </c>
    </row>
    <row r="43" spans="1:23" ht="15">
      <c r="A43">
        <v>149</v>
      </c>
      <c r="B43">
        <v>6</v>
      </c>
      <c r="C43">
        <v>4</v>
      </c>
      <c r="D43">
        <v>9.28</v>
      </c>
      <c r="E43">
        <v>8</v>
      </c>
      <c r="F43">
        <v>11</v>
      </c>
      <c r="G43">
        <v>18.6</v>
      </c>
      <c r="H43">
        <v>14.937</v>
      </c>
      <c r="I43">
        <v>0.033</v>
      </c>
      <c r="J43">
        <v>0.693</v>
      </c>
      <c r="K43">
        <v>0.036</v>
      </c>
      <c r="L43" t="s">
        <v>0</v>
      </c>
      <c r="M43" t="s">
        <v>0</v>
      </c>
      <c r="N43">
        <v>0.357</v>
      </c>
      <c r="O43">
        <v>0.052</v>
      </c>
      <c r="P43">
        <v>0.336</v>
      </c>
      <c r="Q43">
        <v>0.052</v>
      </c>
      <c r="R43">
        <v>0.693</v>
      </c>
      <c r="S43">
        <v>0.074</v>
      </c>
      <c r="T43">
        <v>29</v>
      </c>
      <c r="U43" t="s">
        <v>179</v>
      </c>
      <c r="V43" s="87">
        <f>'Henden '!I:I-APASS!H:H</f>
        <v>-0.022999999999999687</v>
      </c>
      <c r="W43" s="90">
        <f>Analysis!C43</f>
        <v>0.02207999999999899</v>
      </c>
    </row>
    <row r="44" spans="1:23" ht="15">
      <c r="A44">
        <v>154</v>
      </c>
      <c r="B44">
        <v>6</v>
      </c>
      <c r="C44">
        <v>3</v>
      </c>
      <c r="D44">
        <v>42.51</v>
      </c>
      <c r="E44">
        <v>8</v>
      </c>
      <c r="F44">
        <v>11</v>
      </c>
      <c r="G44">
        <v>40.2</v>
      </c>
      <c r="H44">
        <v>15.388</v>
      </c>
      <c r="I44">
        <v>0.016</v>
      </c>
      <c r="J44">
        <v>0.653</v>
      </c>
      <c r="K44">
        <v>0.034</v>
      </c>
      <c r="L44" t="s">
        <v>0</v>
      </c>
      <c r="M44" t="s">
        <v>0</v>
      </c>
      <c r="N44">
        <v>0.293</v>
      </c>
      <c r="O44">
        <v>0.063</v>
      </c>
      <c r="P44">
        <v>0.277</v>
      </c>
      <c r="Q44">
        <v>0.063</v>
      </c>
      <c r="R44">
        <v>0.57</v>
      </c>
      <c r="S44">
        <v>0.089</v>
      </c>
      <c r="T44">
        <v>29</v>
      </c>
      <c r="U44" t="s">
        <v>180</v>
      </c>
      <c r="V44" s="87">
        <f>'Henden '!I:I-APASS!H:H</f>
        <v>0.0129999999999999</v>
      </c>
      <c r="W44" s="90">
        <f>Analysis!C44</f>
        <v>0.027929999999999566</v>
      </c>
    </row>
    <row r="45" spans="1:23" ht="15">
      <c r="A45">
        <v>159</v>
      </c>
      <c r="B45">
        <v>6</v>
      </c>
      <c r="C45">
        <v>3</v>
      </c>
      <c r="D45">
        <v>43.97</v>
      </c>
      <c r="E45">
        <v>8</v>
      </c>
      <c r="F45">
        <v>10</v>
      </c>
      <c r="G45">
        <v>11.1</v>
      </c>
      <c r="H45">
        <v>15.945</v>
      </c>
      <c r="I45">
        <v>0.021</v>
      </c>
      <c r="J45">
        <v>1.452</v>
      </c>
      <c r="K45">
        <v>0.057</v>
      </c>
      <c r="L45" t="s">
        <v>0</v>
      </c>
      <c r="M45" t="s">
        <v>0</v>
      </c>
      <c r="N45">
        <v>0.694</v>
      </c>
      <c r="O45">
        <v>0.098</v>
      </c>
      <c r="P45">
        <v>0.645</v>
      </c>
      <c r="Q45">
        <v>0.098</v>
      </c>
      <c r="R45">
        <v>1.339</v>
      </c>
      <c r="S45">
        <v>0.139</v>
      </c>
      <c r="T45">
        <v>29</v>
      </c>
      <c r="U45" t="s">
        <v>181</v>
      </c>
      <c r="V45" s="87">
        <f>'Henden '!I:I-APASS!H:H</f>
        <v>0.12199999999999989</v>
      </c>
      <c r="W45" s="90">
        <f>Analysis!C45</f>
        <v>0.07517000000000174</v>
      </c>
    </row>
    <row r="46" spans="1:23" ht="15">
      <c r="A46">
        <v>163</v>
      </c>
      <c r="B46">
        <v>6</v>
      </c>
      <c r="C46">
        <v>3</v>
      </c>
      <c r="D46">
        <v>34.66</v>
      </c>
      <c r="E46">
        <v>8</v>
      </c>
      <c r="F46">
        <v>10</v>
      </c>
      <c r="G46">
        <v>60</v>
      </c>
      <c r="H46">
        <v>16.337</v>
      </c>
      <c r="I46">
        <v>0.076</v>
      </c>
      <c r="J46">
        <v>0.967</v>
      </c>
      <c r="K46">
        <v>0.077</v>
      </c>
      <c r="L46" t="s">
        <v>0</v>
      </c>
      <c r="M46" t="s">
        <v>0</v>
      </c>
      <c r="N46">
        <v>0.58</v>
      </c>
      <c r="O46">
        <v>0.159</v>
      </c>
      <c r="P46">
        <v>0.54</v>
      </c>
      <c r="Q46">
        <v>0.159</v>
      </c>
      <c r="R46">
        <v>1.12</v>
      </c>
      <c r="S46">
        <v>0.224</v>
      </c>
      <c r="T46">
        <v>29</v>
      </c>
      <c r="U46" t="s">
        <v>182</v>
      </c>
      <c r="V46" s="87">
        <f>'Henden '!I:I-APASS!H:H</f>
        <v>0.16600000000000037</v>
      </c>
      <c r="W46" s="90">
        <f>Analysis!C46</f>
        <v>0.03288000000000224</v>
      </c>
    </row>
    <row r="47" spans="1:23" ht="15">
      <c r="A47">
        <v>170</v>
      </c>
      <c r="B47">
        <v>6</v>
      </c>
      <c r="C47">
        <v>3</v>
      </c>
      <c r="D47">
        <v>39.52</v>
      </c>
      <c r="E47">
        <v>8</v>
      </c>
      <c r="F47">
        <v>10</v>
      </c>
      <c r="G47">
        <v>35.4</v>
      </c>
      <c r="H47">
        <v>17.036</v>
      </c>
      <c r="I47">
        <v>0.01</v>
      </c>
      <c r="J47">
        <v>0.576</v>
      </c>
      <c r="K47">
        <v>0.133</v>
      </c>
      <c r="L47" t="s">
        <v>0</v>
      </c>
      <c r="M47" t="s">
        <v>0</v>
      </c>
      <c r="N47">
        <v>0.455</v>
      </c>
      <c r="O47">
        <v>0.33</v>
      </c>
      <c r="P47">
        <v>0.426</v>
      </c>
      <c r="Q47">
        <v>0.33</v>
      </c>
      <c r="R47">
        <v>0.881</v>
      </c>
      <c r="S47">
        <v>0.467</v>
      </c>
      <c r="T47">
        <v>29</v>
      </c>
      <c r="U47" t="s">
        <v>183</v>
      </c>
      <c r="V47" s="87">
        <f>'Henden '!I:I-APASS!H:H</f>
        <v>-0.17800000000000082</v>
      </c>
      <c r="W47" s="90">
        <f>Analysis!C47</f>
        <v>0.02183000000000135</v>
      </c>
    </row>
    <row r="48" ht="15">
      <c r="A48" t="s">
        <v>184</v>
      </c>
    </row>
  </sheetData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6">
      <selection activeCell="D38" sqref="D38"/>
    </sheetView>
  </sheetViews>
  <sheetFormatPr defaultColWidth="9.140625" defaultRowHeight="15"/>
  <cols>
    <col min="2" max="2" width="10.421875" style="90" customWidth="1"/>
    <col min="3" max="3" width="10.8515625" style="90" customWidth="1"/>
    <col min="4" max="4" width="8.7109375" style="90" customWidth="1"/>
    <col min="9" max="10" width="9.140625" style="90" customWidth="1"/>
  </cols>
  <sheetData>
    <row r="1" spans="2:10" s="93" customFormat="1" ht="45">
      <c r="B1" s="97" t="s">
        <v>188</v>
      </c>
      <c r="C1" s="97" t="s">
        <v>189</v>
      </c>
      <c r="D1" s="97"/>
      <c r="E1" s="96" t="s">
        <v>190</v>
      </c>
      <c r="F1" s="96" t="s">
        <v>191</v>
      </c>
      <c r="G1" s="96" t="s">
        <v>192</v>
      </c>
      <c r="H1" s="96" t="s">
        <v>193</v>
      </c>
      <c r="I1" s="97" t="s">
        <v>194</v>
      </c>
      <c r="J1" s="97" t="s">
        <v>195</v>
      </c>
    </row>
    <row r="2" spans="1:10" ht="15">
      <c r="A2" s="87">
        <v>153</v>
      </c>
      <c r="B2" s="90">
        <v>0.0549999999999997</v>
      </c>
      <c r="C2" s="90">
        <v>0.018520000000000536</v>
      </c>
      <c r="D2" s="87" t="s">
        <v>148</v>
      </c>
      <c r="E2" s="90">
        <v>0.0360000000000014</v>
      </c>
      <c r="F2" s="90">
        <v>0.03574000000000055</v>
      </c>
      <c r="G2" s="90">
        <v>0.0549999999999997</v>
      </c>
      <c r="H2" s="90">
        <v>0.018520000000000536</v>
      </c>
      <c r="I2" s="90">
        <v>0.103999999999999</v>
      </c>
      <c r="J2" s="90">
        <v>0.0040700000000022385</v>
      </c>
    </row>
    <row r="3" spans="1:10" ht="15">
      <c r="A3" s="87">
        <v>157</v>
      </c>
      <c r="B3" s="90">
        <v>0.0519999999999996</v>
      </c>
      <c r="C3" s="90">
        <v>0.015610000000000568</v>
      </c>
      <c r="D3" s="87" t="s">
        <v>149</v>
      </c>
      <c r="E3" s="90">
        <v>0.04800000000000004</v>
      </c>
      <c r="F3" s="90">
        <v>0.025269999999999015</v>
      </c>
      <c r="G3" s="90">
        <v>0.0519999999999996</v>
      </c>
      <c r="H3" s="90">
        <v>0.015610000000000568</v>
      </c>
      <c r="I3" s="90">
        <v>0.0919999999999987</v>
      </c>
      <c r="J3" s="90">
        <v>0.06318000000000268</v>
      </c>
    </row>
    <row r="4" spans="1:11" ht="15">
      <c r="A4" s="87">
        <v>161</v>
      </c>
      <c r="B4" s="90">
        <v>0.103999999999999</v>
      </c>
      <c r="C4" s="90">
        <v>0.0040700000000022385</v>
      </c>
      <c r="D4" s="87" t="s">
        <v>150</v>
      </c>
      <c r="E4" s="90">
        <v>0.05699999999999861</v>
      </c>
      <c r="F4" s="90">
        <v>0.008029999999997983</v>
      </c>
      <c r="G4" s="90">
        <v>0.00699999999999967</v>
      </c>
      <c r="H4" s="90">
        <v>0.036880000000000024</v>
      </c>
      <c r="I4" s="87">
        <v>0.036000000000001364</v>
      </c>
      <c r="J4" s="90">
        <v>0.03078999999999965</v>
      </c>
      <c r="K4" s="87"/>
    </row>
    <row r="5" spans="1:10" ht="15">
      <c r="A5" s="87">
        <v>167</v>
      </c>
      <c r="B5" s="90">
        <v>0.0919999999999987</v>
      </c>
      <c r="C5" s="90">
        <v>0.06318000000000268</v>
      </c>
      <c r="D5" s="87" t="s">
        <v>151</v>
      </c>
      <c r="E5" s="90">
        <v>0.0250000000000004</v>
      </c>
      <c r="F5" s="90">
        <v>0.03060999999999936</v>
      </c>
      <c r="G5" s="90">
        <v>0.0449999999999999</v>
      </c>
      <c r="H5" s="90">
        <v>0.02721000000000018</v>
      </c>
      <c r="I5" s="90">
        <v>0.00400000000000134</v>
      </c>
      <c r="J5" s="90">
        <v>0.04490000000000194</v>
      </c>
    </row>
    <row r="6" spans="1:10" ht="15">
      <c r="A6" s="87">
        <v>147</v>
      </c>
      <c r="B6" s="90">
        <v>0.0360000000000014</v>
      </c>
      <c r="C6" s="90">
        <v>0.03574000000000055</v>
      </c>
      <c r="D6" s="87" t="s">
        <v>153</v>
      </c>
      <c r="E6" s="90">
        <v>0.0240000000000009</v>
      </c>
      <c r="F6" s="90">
        <v>0.06424999999999947</v>
      </c>
      <c r="G6" s="90">
        <v>0.01699999999999946</v>
      </c>
      <c r="H6" s="90">
        <v>0.06605999999999845</v>
      </c>
      <c r="I6" s="90">
        <v>0.00999999999999801</v>
      </c>
      <c r="J6" s="90">
        <v>0.032799999999998164</v>
      </c>
    </row>
    <row r="7" spans="1:10" ht="15">
      <c r="A7" s="87">
        <v>151</v>
      </c>
      <c r="B7" s="90">
        <v>0.00699999999999967</v>
      </c>
      <c r="C7" s="90">
        <v>0.036880000000000024</v>
      </c>
      <c r="D7" s="87" t="s">
        <v>154</v>
      </c>
      <c r="E7" s="90">
        <v>0.0210000000000008</v>
      </c>
      <c r="F7" s="90">
        <v>0.02435999999999794</v>
      </c>
      <c r="G7" s="90">
        <v>0.0169999999999995</v>
      </c>
      <c r="H7" s="90">
        <v>0.06875999999999927</v>
      </c>
      <c r="I7" s="90">
        <v>0.0180000000000007</v>
      </c>
      <c r="J7" s="90">
        <v>0.0482900000000015</v>
      </c>
    </row>
    <row r="8" spans="1:10" ht="15">
      <c r="A8" s="87">
        <v>158</v>
      </c>
      <c r="B8" s="90">
        <v>0.0449999999999999</v>
      </c>
      <c r="C8" s="90">
        <v>0.02721000000000018</v>
      </c>
      <c r="D8" s="87" t="s">
        <v>155</v>
      </c>
      <c r="E8" s="90">
        <v>0.00600000000000023</v>
      </c>
      <c r="F8" s="90">
        <v>0.024049999999999017</v>
      </c>
      <c r="G8" s="90">
        <v>0.0380000000000003</v>
      </c>
      <c r="H8" s="90">
        <v>0.044609999999998706</v>
      </c>
      <c r="I8" s="90">
        <v>0.03200000000000003</v>
      </c>
      <c r="J8" s="90">
        <v>0.00065999999999633</v>
      </c>
    </row>
    <row r="9" spans="1:10" ht="15">
      <c r="A9" s="87">
        <v>161</v>
      </c>
      <c r="B9" s="90">
        <v>0.00400000000000134</v>
      </c>
      <c r="C9" s="90">
        <v>0.04490000000000194</v>
      </c>
      <c r="D9" s="87" t="s">
        <v>156</v>
      </c>
      <c r="E9" s="90">
        <v>0.0229999999999997</v>
      </c>
      <c r="F9" s="90">
        <v>0.02207999999999899</v>
      </c>
      <c r="G9" s="90">
        <v>0.0329999999999995</v>
      </c>
      <c r="H9" s="90">
        <v>0.05112000000000094</v>
      </c>
      <c r="I9" s="90">
        <v>0.2959999999999994</v>
      </c>
      <c r="J9" s="90">
        <v>0.03751000000000104</v>
      </c>
    </row>
    <row r="10" spans="1:10" ht="15">
      <c r="A10" s="87">
        <v>144</v>
      </c>
      <c r="B10" s="90">
        <v>0.04800000000000004</v>
      </c>
      <c r="C10" s="90">
        <v>0.025269999999999015</v>
      </c>
      <c r="D10" s="87" t="s">
        <v>157</v>
      </c>
      <c r="G10" s="90">
        <v>0.032999999999999474</v>
      </c>
      <c r="H10" s="90">
        <v>0.03834999999999944</v>
      </c>
      <c r="I10" s="90">
        <v>0.16600000000000037</v>
      </c>
      <c r="J10" s="90">
        <v>0.03288000000000224</v>
      </c>
    </row>
    <row r="11" spans="1:8" ht="15">
      <c r="A11" s="87">
        <v>148</v>
      </c>
      <c r="B11" s="90">
        <v>0.05699999999999861</v>
      </c>
      <c r="C11" s="90">
        <v>0.008029999999997983</v>
      </c>
      <c r="D11" s="87" t="s">
        <v>158</v>
      </c>
      <c r="G11" s="90">
        <v>0.0359999999999996</v>
      </c>
      <c r="H11" s="90">
        <v>0.033240000000001046</v>
      </c>
    </row>
    <row r="12" spans="1:8" ht="15">
      <c r="A12" s="87">
        <v>157</v>
      </c>
      <c r="B12" s="90">
        <v>0.01699999999999946</v>
      </c>
      <c r="C12" s="90">
        <v>0.06605999999999845</v>
      </c>
      <c r="D12" s="87" t="s">
        <v>159</v>
      </c>
      <c r="G12" s="90">
        <v>0.00900000000000034</v>
      </c>
      <c r="H12" s="90">
        <v>0.00595000000000034</v>
      </c>
    </row>
    <row r="13" spans="1:11" s="87" customFormat="1" ht="15">
      <c r="A13" s="87">
        <v>169</v>
      </c>
      <c r="B13" s="87">
        <v>0.036000000000001364</v>
      </c>
      <c r="C13" s="90">
        <v>0.03078999999999965</v>
      </c>
      <c r="D13" s="87" t="s">
        <v>160</v>
      </c>
      <c r="G13" s="90">
        <v>0.022999999999999687</v>
      </c>
      <c r="H13" s="90">
        <v>0.06476999999999933</v>
      </c>
      <c r="I13" s="90"/>
      <c r="J13" s="90"/>
      <c r="K13"/>
    </row>
    <row r="14" spans="1:11" ht="15">
      <c r="A14" s="87">
        <v>146</v>
      </c>
      <c r="B14" s="90">
        <v>0.0250000000000004</v>
      </c>
      <c r="C14" s="90">
        <v>0.03060999999999936</v>
      </c>
      <c r="D14" s="87" t="s">
        <v>161</v>
      </c>
      <c r="G14" s="90">
        <v>0.0129999999999999</v>
      </c>
      <c r="H14" s="90">
        <v>0.027929999999999566</v>
      </c>
      <c r="I14" s="87"/>
      <c r="K14" s="87"/>
    </row>
    <row r="15" spans="1:8" ht="15">
      <c r="A15" s="87">
        <v>148</v>
      </c>
      <c r="B15" s="90">
        <v>0.0240000000000009</v>
      </c>
      <c r="C15" s="90">
        <v>0.06424999999999947</v>
      </c>
      <c r="D15" s="87" t="s">
        <v>162</v>
      </c>
      <c r="G15" s="90">
        <v>0.12199999999999989</v>
      </c>
      <c r="H15" s="90">
        <v>0.07517000000000174</v>
      </c>
    </row>
    <row r="16" spans="1:4" ht="15">
      <c r="A16" s="87">
        <v>150</v>
      </c>
      <c r="B16" s="90">
        <v>0.0169999999999995</v>
      </c>
      <c r="C16" s="90">
        <v>0.06875999999999927</v>
      </c>
      <c r="D16" s="87" t="s">
        <v>163</v>
      </c>
    </row>
    <row r="17" spans="1:4" ht="15">
      <c r="A17" s="87">
        <v>154</v>
      </c>
      <c r="B17" s="90">
        <v>0.0380000000000003</v>
      </c>
      <c r="C17" s="90">
        <v>0.044609999999998706</v>
      </c>
      <c r="D17" s="87" t="s">
        <v>164</v>
      </c>
    </row>
    <row r="18" spans="1:4" ht="15">
      <c r="A18" s="87">
        <v>157</v>
      </c>
      <c r="B18" s="90">
        <v>0.0329999999999995</v>
      </c>
      <c r="C18" s="90">
        <v>0.05112000000000094</v>
      </c>
      <c r="D18" s="87" t="s">
        <v>165</v>
      </c>
    </row>
    <row r="19" spans="1:4" ht="15">
      <c r="A19" s="87">
        <v>146</v>
      </c>
      <c r="B19" s="90">
        <v>0.0210000000000008</v>
      </c>
      <c r="C19" s="90">
        <v>0.02435999999999794</v>
      </c>
      <c r="D19" s="87" t="s">
        <v>166</v>
      </c>
    </row>
    <row r="20" spans="1:4" ht="15">
      <c r="A20" s="87">
        <v>151</v>
      </c>
      <c r="B20" s="90">
        <v>0.032999999999999474</v>
      </c>
      <c r="C20" s="90">
        <v>0.03834999999999944</v>
      </c>
      <c r="D20" s="87" t="s">
        <v>167</v>
      </c>
    </row>
    <row r="21" spans="1:4" ht="15">
      <c r="A21" s="87">
        <v>157</v>
      </c>
      <c r="B21" s="90">
        <v>0.0359999999999996</v>
      </c>
      <c r="C21" s="90">
        <v>0.033240000000001046</v>
      </c>
      <c r="D21" s="87" t="s">
        <v>168</v>
      </c>
    </row>
    <row r="22" spans="1:4" ht="15">
      <c r="A22" s="87">
        <v>161</v>
      </c>
      <c r="B22" s="90">
        <v>0.00999999999999801</v>
      </c>
      <c r="C22" s="90">
        <v>0.032799999999998164</v>
      </c>
      <c r="D22" s="87" t="s">
        <v>169</v>
      </c>
    </row>
    <row r="23" spans="1:4" ht="15">
      <c r="A23" s="87">
        <v>167</v>
      </c>
      <c r="B23" s="90">
        <v>0.0180000000000007</v>
      </c>
      <c r="C23" s="90">
        <v>0.0482900000000015</v>
      </c>
      <c r="D23" s="87" t="s">
        <v>170</v>
      </c>
    </row>
    <row r="24" spans="1:4" ht="15">
      <c r="A24" s="87">
        <v>147</v>
      </c>
      <c r="B24" s="90">
        <v>0.00600000000000023</v>
      </c>
      <c r="C24" s="90">
        <v>0.024049999999999017</v>
      </c>
      <c r="D24" s="87" t="s">
        <v>173</v>
      </c>
    </row>
    <row r="25" spans="1:4" ht="15">
      <c r="A25" s="87">
        <v>152</v>
      </c>
      <c r="B25" s="90">
        <v>0.00900000000000034</v>
      </c>
      <c r="C25" s="90">
        <v>0.00595000000000034</v>
      </c>
      <c r="D25" s="87" t="s">
        <v>174</v>
      </c>
    </row>
    <row r="26" spans="1:4" ht="15">
      <c r="A26" s="87">
        <v>157</v>
      </c>
      <c r="B26" s="90">
        <v>0.022999999999999687</v>
      </c>
      <c r="C26" s="90">
        <v>0.06476999999999933</v>
      </c>
      <c r="D26" s="87" t="s">
        <v>175</v>
      </c>
    </row>
    <row r="27" spans="1:4" ht="15">
      <c r="A27" s="87">
        <v>162</v>
      </c>
      <c r="B27" s="90">
        <v>0.03200000000000003</v>
      </c>
      <c r="C27" s="90">
        <v>0.00065999999999633</v>
      </c>
      <c r="D27" s="87" t="s">
        <v>176</v>
      </c>
    </row>
    <row r="28" spans="1:4" ht="15">
      <c r="A28" s="87">
        <v>163</v>
      </c>
      <c r="B28" s="90">
        <v>0.2959999999999994</v>
      </c>
      <c r="C28" s="90">
        <v>0.03751000000000104</v>
      </c>
      <c r="D28" s="87" t="s">
        <v>177</v>
      </c>
    </row>
    <row r="29" spans="1:4" ht="15">
      <c r="A29" s="87">
        <v>149</v>
      </c>
      <c r="B29" s="90">
        <v>0.0229999999999997</v>
      </c>
      <c r="C29" s="90">
        <v>0.02207999999999899</v>
      </c>
      <c r="D29" s="87" t="s">
        <v>179</v>
      </c>
    </row>
    <row r="30" spans="1:4" ht="15">
      <c r="A30" s="87">
        <v>154</v>
      </c>
      <c r="B30" s="90">
        <v>0.0129999999999999</v>
      </c>
      <c r="C30" s="90">
        <v>0.027929999999999566</v>
      </c>
      <c r="D30" s="87" t="s">
        <v>180</v>
      </c>
    </row>
    <row r="31" spans="1:4" ht="15">
      <c r="A31" s="87">
        <v>159</v>
      </c>
      <c r="B31" s="90">
        <v>0.12199999999999989</v>
      </c>
      <c r="C31" s="90">
        <v>0.07517000000000174</v>
      </c>
      <c r="D31" s="87" t="s">
        <v>181</v>
      </c>
    </row>
    <row r="32" spans="1:8" ht="15">
      <c r="A32" s="87">
        <v>163</v>
      </c>
      <c r="B32" s="90">
        <v>0.16600000000000037</v>
      </c>
      <c r="C32" s="90">
        <v>0.03288000000000224</v>
      </c>
      <c r="D32" s="87" t="s">
        <v>182</v>
      </c>
      <c r="G32" s="87"/>
      <c r="H32" s="87"/>
    </row>
    <row r="33" spans="2:10" s="87" customFormat="1" ht="15">
      <c r="B33" s="90"/>
      <c r="C33" s="90"/>
      <c r="D33" s="90"/>
      <c r="G33" s="95"/>
      <c r="H33" s="95"/>
      <c r="I33" s="90"/>
      <c r="J33" s="90"/>
    </row>
    <row r="34" spans="1:11" ht="15">
      <c r="A34" s="94" t="s">
        <v>196</v>
      </c>
      <c r="B34" s="95">
        <f>AVERAGE(B2:B32)</f>
        <v>0.048322580645161206</v>
      </c>
      <c r="C34" s="95">
        <f>AVERAGE(C2:C32)</f>
        <v>0.03560161290322575</v>
      </c>
      <c r="D34" s="95"/>
      <c r="E34" s="95">
        <f>AVERAGE(E2:E9)</f>
        <v>0.030000000000000263</v>
      </c>
      <c r="F34" s="95">
        <f>AVERAGE(F2:F9)</f>
        <v>0.02929874999999904</v>
      </c>
      <c r="G34" s="95">
        <f>AVERAGE(G3:G16)</f>
        <v>0.03423076923076899</v>
      </c>
      <c r="H34" s="95">
        <f>AVERAGE(H3:H16)</f>
        <v>0.04274307692307689</v>
      </c>
      <c r="I34" s="95">
        <f>AVERAGE(I2:I10)</f>
        <v>0.0842222222222221</v>
      </c>
      <c r="J34" s="95">
        <f>AVERAGE(J2:J10)</f>
        <v>0.03278666666666731</v>
      </c>
      <c r="K34" s="87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9.140625" style="90" customWidth="1"/>
    <col min="3" max="3" width="9.140625" style="87" customWidth="1"/>
  </cols>
  <sheetData>
    <row r="1" spans="1:6" s="93" customFormat="1" ht="45">
      <c r="A1" s="96" t="s">
        <v>197</v>
      </c>
      <c r="B1" s="97"/>
      <c r="C1" s="96"/>
      <c r="D1" s="96" t="s">
        <v>198</v>
      </c>
      <c r="E1" s="96" t="s">
        <v>199</v>
      </c>
      <c r="F1" s="96" t="s">
        <v>200</v>
      </c>
    </row>
    <row r="2" spans="1:6" ht="15">
      <c r="A2" s="91">
        <v>173</v>
      </c>
      <c r="B2" s="90">
        <v>0.026509999999998257</v>
      </c>
      <c r="C2" s="87" t="s">
        <v>152</v>
      </c>
      <c r="D2">
        <v>0.027</v>
      </c>
      <c r="E2">
        <v>0.021</v>
      </c>
      <c r="F2">
        <v>0.023</v>
      </c>
    </row>
    <row r="3" spans="1:6" ht="15">
      <c r="A3" s="91">
        <v>181</v>
      </c>
      <c r="B3" s="90">
        <v>0.02142000000000266</v>
      </c>
      <c r="C3" s="87" t="s">
        <v>201</v>
      </c>
      <c r="D3">
        <v>0.035</v>
      </c>
      <c r="E3">
        <v>0.017</v>
      </c>
      <c r="F3">
        <v>0.009</v>
      </c>
    </row>
    <row r="4" spans="1:5" ht="15">
      <c r="A4" s="91">
        <v>185</v>
      </c>
      <c r="B4" s="90">
        <v>0.017150000000000887</v>
      </c>
      <c r="C4" s="87" t="s">
        <v>202</v>
      </c>
      <c r="D4">
        <v>0.012</v>
      </c>
      <c r="E4">
        <v>0.054</v>
      </c>
    </row>
    <row r="5" spans="1:5" ht="15">
      <c r="A5" s="91">
        <v>175</v>
      </c>
      <c r="B5" s="90">
        <v>0.03490000000000393</v>
      </c>
      <c r="C5" s="87" t="s">
        <v>203</v>
      </c>
      <c r="D5">
        <v>0.024</v>
      </c>
      <c r="E5">
        <v>0.052</v>
      </c>
    </row>
    <row r="6" spans="1:5" ht="15">
      <c r="A6" s="91">
        <v>180</v>
      </c>
      <c r="B6" s="90">
        <v>0.054000000000002046</v>
      </c>
      <c r="C6" s="87" t="s">
        <v>204</v>
      </c>
      <c r="D6">
        <v>0.029</v>
      </c>
      <c r="E6">
        <v>0.003</v>
      </c>
    </row>
    <row r="7" spans="1:4" ht="15">
      <c r="A7" s="91">
        <v>191</v>
      </c>
      <c r="B7" s="90">
        <v>0.02301000000000286</v>
      </c>
      <c r="C7" s="87" t="s">
        <v>205</v>
      </c>
      <c r="D7">
        <v>0.024</v>
      </c>
    </row>
    <row r="8" spans="1:4" ht="15">
      <c r="A8" s="91">
        <v>177</v>
      </c>
      <c r="B8" s="90">
        <v>0.011830000000003338</v>
      </c>
      <c r="C8" s="87" t="s">
        <v>206</v>
      </c>
      <c r="D8">
        <v>0.038</v>
      </c>
    </row>
    <row r="9" spans="1:3" ht="15">
      <c r="A9" s="91">
        <v>171</v>
      </c>
      <c r="B9" s="90">
        <v>0.024250000000002103</v>
      </c>
      <c r="C9" s="87" t="s">
        <v>207</v>
      </c>
    </row>
    <row r="10" spans="1:3" ht="15">
      <c r="A10" s="91">
        <v>176</v>
      </c>
      <c r="B10" s="90">
        <v>0.029200000000003</v>
      </c>
      <c r="C10" s="87" t="s">
        <v>172</v>
      </c>
    </row>
    <row r="11" spans="1:3" ht="15">
      <c r="A11" s="91">
        <v>180</v>
      </c>
      <c r="B11" s="90">
        <v>0.05217000000000027</v>
      </c>
      <c r="C11" s="87" t="s">
        <v>208</v>
      </c>
    </row>
    <row r="12" spans="1:3" ht="15">
      <c r="A12" s="91">
        <v>188</v>
      </c>
      <c r="B12" s="90">
        <v>0.0030700000000010164</v>
      </c>
      <c r="C12" s="87" t="s">
        <v>209</v>
      </c>
    </row>
    <row r="13" spans="1:3" ht="15">
      <c r="A13" s="91">
        <v>191</v>
      </c>
      <c r="B13" s="90">
        <v>0.00899000000000072</v>
      </c>
      <c r="C13" s="87" t="s">
        <v>210</v>
      </c>
    </row>
    <row r="14" spans="1:3" ht="15">
      <c r="A14" s="91">
        <v>171</v>
      </c>
      <c r="B14" s="90">
        <v>0.024</v>
      </c>
      <c r="C14" s="87" t="s">
        <v>211</v>
      </c>
    </row>
    <row r="15" spans="1:3" ht="15">
      <c r="A15" s="91">
        <v>170</v>
      </c>
      <c r="B15" s="90">
        <v>0.038</v>
      </c>
      <c r="C15" s="87" t="s">
        <v>212</v>
      </c>
    </row>
    <row r="17" spans="1:6" ht="15">
      <c r="A17" s="94" t="s">
        <v>196</v>
      </c>
      <c r="B17" s="95">
        <f>AVERAGE(B2:B15)</f>
        <v>0.026321428571430078</v>
      </c>
      <c r="C17" s="94"/>
      <c r="D17" s="95">
        <f>AVERAGE(B2:B8)</f>
        <v>0.02697428571428771</v>
      </c>
      <c r="E17" s="95">
        <f>AVERAGE(B2:B6)</f>
        <v>0.030796000000001555</v>
      </c>
      <c r="F17" s="95">
        <f>AVERAGE(B2:B3)</f>
        <v>0.023965000000000458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2018-03-22T21:57:44Z</dcterms:created>
  <dcterms:modified xsi:type="dcterms:W3CDTF">2019-01-11T20:19:00Z</dcterms:modified>
  <cp:category/>
  <cp:version/>
  <cp:contentType/>
  <cp:contentStatus/>
</cp:coreProperties>
</file>